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chernysheva\Desktop\Актуализ. 2020-2022\"/>
    </mc:Choice>
  </mc:AlternateContent>
  <bookViews>
    <workbookView xWindow="0" yWindow="0" windowWidth="24000" windowHeight="9720"/>
  </bookViews>
  <sheets>
    <sheet name="Лист1" sheetId="1" r:id="rId1"/>
  </sheets>
  <definedNames>
    <definedName name="_xlnm.Print_Area" localSheetId="0">Лист1!$A$1:$BC$106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3" i="1" l="1"/>
  <c r="BC105" i="1" l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N103" i="1"/>
  <c r="I103" i="1"/>
  <c r="N101" i="1"/>
  <c r="N98" i="1"/>
  <c r="I98" i="1"/>
  <c r="N96" i="1"/>
  <c r="I96" i="1"/>
  <c r="N85" i="1"/>
  <c r="N77" i="1"/>
  <c r="I77" i="1"/>
  <c r="I78" i="1" l="1"/>
  <c r="N74" i="1" l="1"/>
  <c r="I74" i="1"/>
  <c r="N87" i="1" l="1"/>
  <c r="I87" i="1"/>
  <c r="N88" i="1" l="1"/>
  <c r="I88" i="1"/>
  <c r="N79" i="1" l="1"/>
  <c r="I79" i="1"/>
  <c r="N90" i="1" l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N95" i="1" l="1"/>
  <c r="N97" i="1" l="1"/>
  <c r="N91" i="1" l="1"/>
  <c r="N92" i="1" l="1"/>
  <c r="I92" i="1"/>
  <c r="N93" i="1" l="1"/>
  <c r="N86" i="1"/>
  <c r="N73" i="1"/>
  <c r="N75" i="1" l="1"/>
  <c r="I75" i="1"/>
  <c r="A72" i="1" l="1"/>
  <c r="A73" i="1" s="1"/>
  <c r="A74" i="1" s="1"/>
  <c r="BC69" i="1" l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I27" i="1"/>
  <c r="N26" i="1"/>
  <c r="N25" i="1"/>
  <c r="N24" i="1"/>
  <c r="N23" i="1"/>
  <c r="N22" i="1"/>
  <c r="I22" i="1"/>
  <c r="N21" i="1"/>
  <c r="N20" i="1"/>
  <c r="N17" i="1"/>
  <c r="N16" i="1"/>
  <c r="N14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N104" i="1" l="1"/>
  <c r="N99" i="1"/>
  <c r="N94" i="1"/>
  <c r="N89" i="1"/>
  <c r="N84" i="1"/>
  <c r="N83" i="1"/>
  <c r="N82" i="1"/>
  <c r="N81" i="1"/>
  <c r="N76" i="1"/>
  <c r="N15" i="1" l="1"/>
  <c r="I15" i="1"/>
</calcChain>
</file>

<file path=xl/sharedStrings.xml><?xml version="1.0" encoding="utf-8"?>
<sst xmlns="http://schemas.openxmlformats.org/spreadsheetml/2006/main" count="292" uniqueCount="146">
  <si>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</si>
  <si>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</si>
  <si>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</si>
  <si>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</si>
  <si>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</si>
  <si>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</si>
  <si>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</si>
  <si>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</si>
  <si>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</si>
  <si>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</si>
  <si>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</si>
  <si>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</si>
  <si>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</si>
  <si>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</si>
  <si>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</si>
  <si>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</si>
  <si>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</si>
  <si>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</si>
  <si>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</si>
  <si>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</si>
  <si>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</si>
  <si>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</si>
  <si>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</si>
  <si>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</si>
  <si>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</si>
  <si>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</si>
  <si>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</si>
  <si>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</si>
  <si>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</si>
  <si>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</si>
  <si>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</si>
  <si>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</si>
  <si>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</si>
  <si>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</si>
  <si>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</si>
  <si>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</si>
  <si>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</si>
  <si>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</si>
  <si>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</si>
  <si>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</si>
  <si>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</si>
  <si>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</si>
  <si>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</si>
  <si>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</si>
  <si>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>кирпич</t>
  </si>
  <si>
    <t>г. Лобня, г-к. Научный, д.4</t>
  </si>
  <si>
    <t>г. Лобня, г-к. Научный, д.5</t>
  </si>
  <si>
    <t>г. Лобня, ул. Авиационная, д.5</t>
  </si>
  <si>
    <t>г. Лобня, ул. Аэропортовская, д.3</t>
  </si>
  <si>
    <t>г. Лобня, ул. Зеленая, д.32</t>
  </si>
  <si>
    <t>г. Лобня, ул. Зеленая, д.34</t>
  </si>
  <si>
    <t>г. Лобня, ул. Иванищенко, д.2 к.б</t>
  </si>
  <si>
    <t>г. Лобня, ул. Калинина, д.15</t>
  </si>
  <si>
    <t>г. Лобня, ул. Калинина, д.21</t>
  </si>
  <si>
    <t>г. Лобня, ул. Крупской, д.14</t>
  </si>
  <si>
    <t>г. Лобня, ул. Крупской, д.18 к.2</t>
  </si>
  <si>
    <t>г. Лобня, ул. Лермонтова, д.3</t>
  </si>
  <si>
    <t>г. Лобня, ул. Лермонтова, д.5</t>
  </si>
  <si>
    <t>г. Лобня, ул. Лермонтова, д.9</t>
  </si>
  <si>
    <t>г. Лобня, ул. Маяковского, д.1</t>
  </si>
  <si>
    <t>г. Лобня, ул. Мирная, д.13 к.1</t>
  </si>
  <si>
    <t>г. Лобня, ул. Мирная, д.13 к.2</t>
  </si>
  <si>
    <t>г. Лобня, ул. Циолковского, д.4</t>
  </si>
  <si>
    <t>г. Лобня, ул. Чайковского, д.16</t>
  </si>
  <si>
    <t>г. Лобня, ул. Чехова, д.1</t>
  </si>
  <si>
    <t>панельн.</t>
  </si>
  <si>
    <t>блочн.</t>
  </si>
  <si>
    <r>
      <rPr>
        <sz val="16"/>
        <color indexed="8"/>
        <rFont val="Times New Roman"/>
        <family val="1"/>
        <charset val="204"/>
      </rPr>
      <t>2021 год</t>
    </r>
    <r>
      <rPr>
        <sz val="10"/>
        <color indexed="8"/>
        <rFont val="Times New Roman"/>
        <family val="1"/>
        <charset val="204"/>
      </rPr>
      <t xml:space="preserve"> </t>
    </r>
  </si>
  <si>
    <t>г. Лобня, г-к. Научный, д.1</t>
  </si>
  <si>
    <t>г. Лобня, ул. Крупской, д.24</t>
  </si>
  <si>
    <t>г. Лобня, ул. Ленина, д.8</t>
  </si>
  <si>
    <t>г. Лобня, ул. Чкалова, д.14</t>
  </si>
  <si>
    <t>г. Лобня, ш. Букинское, д.2 к.1</t>
  </si>
  <si>
    <t>г. Лобня, ш. Букинское, д.2 к.2</t>
  </si>
  <si>
    <r>
      <rPr>
        <sz val="16"/>
        <color indexed="8"/>
        <rFont val="Times New Roman"/>
        <family val="1"/>
        <charset val="204"/>
      </rPr>
      <t>2022 год</t>
    </r>
    <r>
      <rPr>
        <sz val="10"/>
        <color indexed="8"/>
        <rFont val="Times New Roman"/>
        <family val="1"/>
        <charset val="204"/>
      </rPr>
      <t xml:space="preserve"> </t>
    </r>
  </si>
  <si>
    <t>г. Лобня, ул. Авиационная, д.7</t>
  </si>
  <si>
    <t>г. Лобня, ул. Крупской, д.14А</t>
  </si>
  <si>
    <t>г. Лобня, ул. Крупской, д.16</t>
  </si>
  <si>
    <t>г. Лобня, ул. Ленина, д.19 к.2</t>
  </si>
  <si>
    <t>г. Лобня, ул. Лермонтова, д.11</t>
  </si>
  <si>
    <t>г. Лобня, ул. Спортивная, д.3</t>
  </si>
  <si>
    <t>г. Лобня, ул. Чайковского, д.23</t>
  </si>
  <si>
    <t xml:space="preserve">Краткосрочный план реализации программы капитального ремонта общего имущества в многоквартирных домах, 
расположенных на территории городского округа Лобня Московской области, на 2020-2022 гг.
</t>
  </si>
  <si>
    <r>
      <rPr>
        <sz val="16"/>
        <color indexed="8"/>
        <rFont val="Times New Roman"/>
        <family val="1"/>
        <charset val="204"/>
      </rPr>
      <t>2020 год</t>
    </r>
    <r>
      <rPr>
        <sz val="10"/>
        <color indexed="8"/>
        <rFont val="Times New Roman"/>
        <family val="1"/>
        <charset val="204"/>
      </rPr>
      <t xml:space="preserve"> </t>
    </r>
  </si>
  <si>
    <t>кровля</t>
  </si>
  <si>
    <t>отопл.</t>
  </si>
  <si>
    <t>г. Лобня, г-к. Научный, д.2</t>
  </si>
  <si>
    <t>г. Лобня, ул. Заречная, д.17 к.3</t>
  </si>
  <si>
    <t>г. Лобня, ул. Кольцевая, д.13</t>
  </si>
  <si>
    <t>г. Лобня, ул. Ленина, д.33/2</t>
  </si>
  <si>
    <t>г. Лобня, ул. Ленина, д.6/3</t>
  </si>
  <si>
    <t>г. Лобня, ул. Победы, д.8</t>
  </si>
  <si>
    <t>г. Лобня, ул. Спортивная, д.5 к.3</t>
  </si>
  <si>
    <t>г. Лобня, ул. Чехова, д.11</t>
  </si>
  <si>
    <t>г. Лобня, ул. Чехова, д.7</t>
  </si>
  <si>
    <t>г. Лобня, ул. Чкалова, д.13</t>
  </si>
  <si>
    <t>г. Лобня, Научный городок, д. 8</t>
  </si>
  <si>
    <t>панельный</t>
  </si>
  <si>
    <t xml:space="preserve">панельный </t>
  </si>
  <si>
    <t>г. Лобня, ул. Калинина д. 12</t>
  </si>
  <si>
    <t>кирпичный</t>
  </si>
  <si>
    <t>г. Лобня, ул. Ленина д.10</t>
  </si>
  <si>
    <t>г. Лобня, ул. Ленина д. 2/2</t>
  </si>
  <si>
    <t>г. Лобня, ул. Ленина д. 4</t>
  </si>
  <si>
    <t>г. Лобня, ул. Туголукова, д. 10</t>
  </si>
  <si>
    <t>блочный</t>
  </si>
  <si>
    <t>г. Лобня, ул. Туголукова, д. 12</t>
  </si>
  <si>
    <t>г. Лобня, ул. Туголукова, д. 4</t>
  </si>
  <si>
    <t>г. Лобня, ул. Туголукова, д. 6</t>
  </si>
  <si>
    <t>г. Лобня, ул. Туголукова, д. 8</t>
  </si>
  <si>
    <t>г. Лобня, ул. Циолковского д.8</t>
  </si>
  <si>
    <t>г. Лобня, ул. Мирная, д. 10</t>
  </si>
  <si>
    <t>шлакоблочный</t>
  </si>
  <si>
    <t>г. Лобня, ул. Победы, д. 1А/2</t>
  </si>
  <si>
    <t>г. Лобня, ул. Победы, д. 1Б</t>
  </si>
  <si>
    <t>г. Лобня, ш. Букинское, д. 8</t>
  </si>
  <si>
    <t>инж.сист.</t>
  </si>
  <si>
    <t>фасад</t>
  </si>
  <si>
    <t>инж.сист</t>
  </si>
  <si>
    <t>г. Лобня, г-к. Научный, д.10</t>
  </si>
  <si>
    <t>г. Лобня, г-к. Научный, д.11</t>
  </si>
  <si>
    <t>г. Лобня, г-к. Научный, д.6</t>
  </si>
  <si>
    <t>г. Лобня, ул. Дружбы, д.3</t>
  </si>
  <si>
    <t>г. Лобня, ул. Крупской, д.20</t>
  </si>
  <si>
    <t>г. Лобня, ул. Ленина, д.10</t>
  </si>
  <si>
    <t>г. Лобня, ул. Ленина, д.51</t>
  </si>
  <si>
    <t>г. Лобня, ул. Ленина, д.61</t>
  </si>
  <si>
    <t>г. Лобня, ул. Молодежная, д.4 к.А</t>
  </si>
  <si>
    <t>г. Лобня, ул. Победы, д.2</t>
  </si>
  <si>
    <t>г. Лобня, ул. Победы, д.4</t>
  </si>
  <si>
    <t>г. Лобня, ул. Фестивальная, д.2А</t>
  </si>
  <si>
    <t>г. Лобня, ул. Чайковского, д.13</t>
  </si>
  <si>
    <t>г. Лобня, ул. Чайковского, д.17 к.2</t>
  </si>
  <si>
    <t>г. Лобня, ул. Чехова, д.2</t>
  </si>
  <si>
    <t>шлакоблок</t>
  </si>
  <si>
    <t>г. Лобня, ул. Строителей д. 9</t>
  </si>
  <si>
    <t>г. Лобня, ул. Маяковского д. 10</t>
  </si>
  <si>
    <t>лифт</t>
  </si>
  <si>
    <t>г. Лобня, ул. Комиссара Агапова, д. 10</t>
  </si>
  <si>
    <t>г. Лобня, ул. Ленина, д. 49</t>
  </si>
  <si>
    <t>г. Лобня, ул. Кольцевая, д. 4</t>
  </si>
  <si>
    <t>г. Лобня, ул. Ленина, д. 19, корп. 1</t>
  </si>
  <si>
    <t>керам.-бет.</t>
  </si>
  <si>
    <t>г. Лобня, ул. Калинина, д. 6</t>
  </si>
  <si>
    <t>г. Лобня, ул. Ленина д.11</t>
  </si>
  <si>
    <t>Приложение № 1
к Постановлению Главы городского округа Лобня
Московской области 
от _28.10.2021__   № _1296_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</si>
</sst>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;@"/>
    <numFmt numFmtId="166" formatCode="0.0"/>
    <numFmt numFmtId="167" formatCode="_-* #,##0\ _₽_-;\-* #,##0\ _₽_-;_-* &quot;-&quot;??\ _₽_-;_-@_-"/>
    <numFmt numFmtId="168" formatCode="dd\.mm\.yyyy"/>
    <numFmt numFmtId="169" formatCode="#,##0.0###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SansSerif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 applyFill="0" applyProtection="0"/>
    <xf numFmtId="0" fontId="7" fillId="0" borderId="0"/>
    <xf numFmtId="0" fontId="2" fillId="0" borderId="0"/>
    <xf numFmtId="0" fontId="1" fillId="0" borderId="0"/>
    <xf numFmtId="0" fontId="5" fillId="0" borderId="0" applyFill="0" applyProtection="0"/>
    <xf numFmtId="0" fontId="5" fillId="0" borderId="0" applyFill="0" applyProtection="0"/>
    <xf numFmtId="0" fontId="7" fillId="0" borderId="0" applyFill="0" applyProtection="0"/>
    <xf numFmtId="0" fontId="5" fillId="0" borderId="0" applyFill="0" applyProtection="0"/>
    <xf numFmtId="0" fontId="5" fillId="0" borderId="0" applyFill="0" applyProtection="0"/>
    <xf numFmtId="0" fontId="2" fillId="0" borderId="0"/>
    <xf numFmtId="0" fontId="5" fillId="0" borderId="0" applyFill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6" fillId="0" borderId="2" xfId="6" applyFont="1" applyFill="1" applyBorder="1" applyAlignment="1" applyProtection="1">
      <alignment horizontal="center" vertical="center" wrapText="1"/>
    </xf>
    <xf numFmtId="1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" fontId="6" fillId="0" borderId="2" xfId="0" applyNumberFormat="1" applyFont="1" applyFill="1" applyBorder="1" applyAlignment="1" applyProtection="1">
      <alignment horizontal="center" vertical="center" textRotation="90" wrapText="1"/>
    </xf>
    <xf numFmtId="3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/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3" fillId="0" borderId="0" xfId="6" applyFont="1"/>
    <xf numFmtId="49" fontId="3" fillId="0" borderId="0" xfId="6" applyNumberFormat="1" applyFont="1" applyFill="1" applyBorder="1" applyAlignment="1"/>
    <xf numFmtId="0" fontId="8" fillId="0" borderId="0" xfId="0" applyFont="1" applyAlignment="1"/>
    <xf numFmtId="0" fontId="9" fillId="0" borderId="0" xfId="6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12" fillId="2" borderId="2" xfId="22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horizontal="center" vertical="top"/>
    </xf>
    <xf numFmtId="165" fontId="12" fillId="2" borderId="2" xfId="0" applyNumberFormat="1" applyFont="1" applyFill="1" applyBorder="1" applyAlignment="1">
      <alignment horizontal="center" vertical="top"/>
    </xf>
    <xf numFmtId="0" fontId="8" fillId="0" borderId="2" xfId="0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6" fillId="0" borderId="2" xfId="6" applyNumberFormat="1" applyFont="1" applyFill="1" applyBorder="1" applyAlignment="1" applyProtection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17" fillId="0" borderId="0" xfId="0" applyFont="1"/>
    <xf numFmtId="0" fontId="8" fillId="0" borderId="2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6" fillId="0" borderId="2" xfId="10" applyFont="1" applyFill="1" applyBorder="1" applyAlignment="1" applyProtection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3" borderId="2" xfId="0" applyNumberFormat="1" applyFont="1" applyFill="1" applyBorder="1" applyAlignment="1" applyProtection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4" fontId="12" fillId="2" borderId="2" xfId="0" applyNumberFormat="1" applyFont="1" applyFill="1" applyBorder="1" applyAlignment="1">
      <alignment vertical="top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4" fontId="18" fillId="2" borderId="11" xfId="0" applyNumberFormat="1" applyFont="1" applyFill="1" applyBorder="1" applyAlignment="1" applyProtection="1">
      <alignment horizontal="right" vertical="top" wrapText="1"/>
    </xf>
    <xf numFmtId="169" fontId="18" fillId="2" borderId="11" xfId="0" applyNumberFormat="1" applyFont="1" applyFill="1" applyBorder="1" applyAlignment="1" applyProtection="1">
      <alignment horizontal="right" vertical="top" wrapText="1"/>
    </xf>
    <xf numFmtId="168" fontId="18" fillId="2" borderId="1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7" fontId="8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3" fontId="3" fillId="0" borderId="0" xfId="2" applyNumberFormat="1" applyFont="1" applyFill="1" applyBorder="1" applyAlignment="1">
      <alignment horizontal="right" vertical="top" wrapText="1"/>
    </xf>
    <xf numFmtId="166" fontId="8" fillId="0" borderId="2" xfId="0" applyNumberFormat="1" applyFont="1" applyBorder="1" applyAlignment="1">
      <alignment horizontal="right"/>
    </xf>
    <xf numFmtId="0" fontId="8" fillId="0" borderId="2" xfId="0" applyNumberFormat="1" applyFont="1" applyBorder="1" applyAlignment="1"/>
    <xf numFmtId="4" fontId="6" fillId="0" borderId="2" xfId="0" applyNumberFormat="1" applyFont="1" applyFill="1" applyBorder="1" applyAlignment="1" applyProtection="1">
      <alignment horizontal="center" vertical="center" wrapText="1"/>
    </xf>
    <xf numFmtId="167" fontId="3" fillId="0" borderId="2" xfId="23" applyNumberFormat="1" applyFont="1" applyFill="1" applyBorder="1" applyAlignment="1">
      <alignment horizontal="right" wrapText="1"/>
    </xf>
    <xf numFmtId="3" fontId="3" fillId="0" borderId="2" xfId="2" applyNumberFormat="1" applyFont="1" applyFill="1" applyBorder="1" applyAlignment="1">
      <alignment horizontal="right" wrapText="1"/>
    </xf>
    <xf numFmtId="166" fontId="3" fillId="0" borderId="2" xfId="2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2" xfId="0" applyNumberFormat="1" applyFont="1" applyBorder="1" applyAlignment="1">
      <alignment horizontal="right"/>
    </xf>
    <xf numFmtId="4" fontId="6" fillId="2" borderId="11" xfId="0" applyNumberFormat="1" applyFont="1" applyFill="1" applyBorder="1" applyAlignment="1" applyProtection="1">
      <alignment horizontal="right" wrapText="1"/>
    </xf>
    <xf numFmtId="168" fontId="6" fillId="2" borderId="11" xfId="0" applyNumberFormat="1" applyFont="1" applyFill="1" applyBorder="1" applyAlignment="1" applyProtection="1">
      <alignment horizontal="right" wrapText="1"/>
    </xf>
    <xf numFmtId="4" fontId="3" fillId="0" borderId="2" xfId="2" applyNumberFormat="1" applyFont="1" applyFill="1" applyBorder="1" applyAlignment="1">
      <alignment horizontal="center" wrapText="1"/>
    </xf>
    <xf numFmtId="0" fontId="3" fillId="0" borderId="2" xfId="2" applyNumberFormat="1" applyFont="1" applyFill="1" applyBorder="1" applyAlignment="1">
      <alignment wrapText="1"/>
    </xf>
    <xf numFmtId="0" fontId="19" fillId="0" borderId="2" xfId="0" applyFont="1" applyBorder="1" applyAlignment="1"/>
    <xf numFmtId="14" fontId="3" fillId="0" borderId="2" xfId="2" applyNumberFormat="1" applyFont="1" applyFill="1" applyBorder="1" applyAlignment="1">
      <alignment horizontal="right" wrapText="1"/>
    </xf>
    <xf numFmtId="0" fontId="3" fillId="0" borderId="2" xfId="2" applyNumberFormat="1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167" fontId="6" fillId="0" borderId="2" xfId="6" applyNumberFormat="1" applyFont="1" applyFill="1" applyBorder="1" applyAlignment="1" applyProtection="1">
      <alignment horizontal="right" wrapText="1"/>
    </xf>
    <xf numFmtId="2" fontId="8" fillId="0" borderId="4" xfId="0" applyNumberFormat="1" applyFont="1" applyFill="1" applyBorder="1" applyAlignment="1">
      <alignment horizontal="right" wrapText="1"/>
    </xf>
    <xf numFmtId="166" fontId="8" fillId="0" borderId="4" xfId="0" applyNumberFormat="1" applyFont="1" applyFill="1" applyBorder="1" applyAlignment="1">
      <alignment horizontal="right" wrapText="1"/>
    </xf>
    <xf numFmtId="0" fontId="6" fillId="0" borderId="2" xfId="6" applyNumberFormat="1" applyFont="1" applyFill="1" applyBorder="1" applyAlignment="1" applyProtection="1">
      <alignment horizontal="right" wrapText="1"/>
    </xf>
    <xf numFmtId="4" fontId="6" fillId="0" borderId="2" xfId="6" applyNumberFormat="1" applyFont="1" applyFill="1" applyBorder="1" applyAlignment="1" applyProtection="1">
      <alignment horizontal="center" wrapText="1"/>
    </xf>
    <xf numFmtId="0" fontId="6" fillId="0" borderId="2" xfId="6" applyNumberFormat="1" applyFont="1" applyFill="1" applyBorder="1" applyAlignment="1" applyProtection="1">
      <alignment wrapText="1"/>
    </xf>
    <xf numFmtId="2" fontId="8" fillId="0" borderId="2" xfId="0" applyNumberFormat="1" applyFont="1" applyFill="1" applyBorder="1" applyAlignment="1">
      <alignment horizontal="right" wrapText="1"/>
    </xf>
    <xf numFmtId="166" fontId="8" fillId="0" borderId="2" xfId="0" applyNumberFormat="1" applyFont="1" applyFill="1" applyBorder="1" applyAlignment="1">
      <alignment horizontal="right" wrapText="1"/>
    </xf>
    <xf numFmtId="2" fontId="8" fillId="3" borderId="2" xfId="0" applyNumberFormat="1" applyFont="1" applyFill="1" applyBorder="1" applyAlignment="1" applyProtection="1">
      <alignment horizontal="right" wrapText="1"/>
    </xf>
    <xf numFmtId="166" fontId="8" fillId="3" borderId="2" xfId="0" applyNumberFormat="1" applyFont="1" applyFill="1" applyBorder="1" applyAlignment="1" applyProtection="1">
      <alignment horizontal="right" wrapText="1"/>
    </xf>
    <xf numFmtId="0" fontId="8" fillId="0" borderId="14" xfId="0" applyNumberFormat="1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horizontal="right"/>
    </xf>
    <xf numFmtId="168" fontId="6" fillId="0" borderId="11" xfId="0" applyNumberFormat="1" applyFont="1" applyFill="1" applyBorder="1" applyAlignment="1" applyProtection="1">
      <alignment horizontal="right" wrapText="1"/>
    </xf>
    <xf numFmtId="0" fontId="8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169" fontId="6" fillId="0" borderId="11" xfId="0" applyNumberFormat="1" applyFont="1" applyFill="1" applyBorder="1" applyAlignment="1" applyProtection="1">
      <alignment horizontal="right" wrapText="1"/>
    </xf>
    <xf numFmtId="169" fontId="6" fillId="2" borderId="11" xfId="0" applyNumberFormat="1" applyFont="1" applyFill="1" applyBorder="1" applyAlignment="1" applyProtection="1">
      <alignment horizontal="right" wrapText="1"/>
    </xf>
    <xf numFmtId="4" fontId="21" fillId="0" borderId="14" xfId="0" applyNumberFormat="1" applyFont="1" applyFill="1" applyBorder="1" applyAlignment="1" applyProtection="1">
      <alignment horizontal="right" wrapText="1"/>
    </xf>
    <xf numFmtId="4" fontId="6" fillId="0" borderId="11" xfId="0" applyNumberFormat="1" applyFont="1" applyFill="1" applyBorder="1" applyAlignment="1" applyProtection="1">
      <alignment horizontal="right" wrapText="1"/>
    </xf>
    <xf numFmtId="4" fontId="21" fillId="4" borderId="14" xfId="0" applyNumberFormat="1" applyFont="1" applyFill="1" applyBorder="1" applyAlignment="1" applyProtection="1">
      <alignment horizontal="right" wrapText="1"/>
    </xf>
    <xf numFmtId="0" fontId="8" fillId="4" borderId="14" xfId="0" applyNumberFormat="1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horizontal="right" wrapText="1"/>
    </xf>
    <xf numFmtId="3" fontId="6" fillId="2" borderId="11" xfId="0" applyNumberFormat="1" applyFont="1" applyFill="1" applyBorder="1" applyAlignment="1" applyProtection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1" fontId="6" fillId="0" borderId="2" xfId="6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wrapText="1"/>
    </xf>
    <xf numFmtId="2" fontId="3" fillId="0" borderId="5" xfId="2" applyNumberFormat="1" applyFont="1" applyFill="1" applyBorder="1" applyAlignment="1">
      <alignment horizontal="right" wrapText="1"/>
    </xf>
    <xf numFmtId="4" fontId="8" fillId="0" borderId="0" xfId="0" applyNumberFormat="1" applyFont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2" xfId="0" applyFont="1" applyFill="1" applyBorder="1" applyAlignment="1"/>
    <xf numFmtId="43" fontId="8" fillId="0" borderId="2" xfId="23" applyFont="1" applyFill="1" applyBorder="1" applyAlignment="1"/>
    <xf numFmtId="168" fontId="6" fillId="0" borderId="16" xfId="0" applyNumberFormat="1" applyFont="1" applyFill="1" applyBorder="1" applyAlignment="1" applyProtection="1">
      <alignment horizontal="right" wrapText="1"/>
    </xf>
    <xf numFmtId="169" fontId="6" fillId="0" borderId="16" xfId="0" applyNumberFormat="1" applyFont="1" applyFill="1" applyBorder="1" applyAlignment="1" applyProtection="1">
      <alignment horizontal="right" wrapText="1"/>
    </xf>
    <xf numFmtId="4" fontId="6" fillId="0" borderId="16" xfId="0" applyNumberFormat="1" applyFont="1" applyFill="1" applyBorder="1" applyAlignment="1" applyProtection="1">
      <alignment horizontal="right" wrapText="1"/>
    </xf>
    <xf numFmtId="0" fontId="6" fillId="0" borderId="16" xfId="0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Alignment="1" applyProtection="1">
      <alignment horizontal="right" wrapText="1"/>
    </xf>
    <xf numFmtId="43" fontId="6" fillId="0" borderId="16" xfId="23" applyFont="1" applyFill="1" applyBorder="1" applyAlignment="1" applyProtection="1">
      <alignment horizontal="right" wrapText="1"/>
    </xf>
    <xf numFmtId="0" fontId="6" fillId="0" borderId="11" xfId="0" applyFont="1" applyFill="1" applyBorder="1" applyAlignment="1" applyProtection="1">
      <alignment horizontal="right" wrapText="1"/>
    </xf>
    <xf numFmtId="3" fontId="6" fillId="0" borderId="11" xfId="0" applyNumberFormat="1" applyFont="1" applyFill="1" applyBorder="1" applyAlignment="1" applyProtection="1">
      <alignment horizontal="right" wrapText="1"/>
    </xf>
    <xf numFmtId="43" fontId="6" fillId="0" borderId="11" xfId="23" applyFont="1" applyFill="1" applyBorder="1" applyAlignment="1" applyProtection="1">
      <alignment horizontal="right" wrapText="1"/>
    </xf>
    <xf numFmtId="4" fontId="6" fillId="0" borderId="17" xfId="0" applyNumberFormat="1" applyFont="1" applyFill="1" applyBorder="1" applyAlignment="1" applyProtection="1">
      <alignment horizontal="right" wrapText="1"/>
    </xf>
    <xf numFmtId="168" fontId="6" fillId="0" borderId="17" xfId="0" applyNumberFormat="1" applyFont="1" applyFill="1" applyBorder="1" applyAlignment="1" applyProtection="1">
      <alignment horizontal="right" wrapText="1"/>
    </xf>
    <xf numFmtId="169" fontId="6" fillId="0" borderId="17" xfId="0" applyNumberFormat="1" applyFont="1" applyFill="1" applyBorder="1" applyAlignment="1" applyProtection="1">
      <alignment horizontal="right" wrapText="1"/>
    </xf>
    <xf numFmtId="0" fontId="6" fillId="0" borderId="17" xfId="0" applyFont="1" applyFill="1" applyBorder="1" applyAlignment="1" applyProtection="1">
      <alignment horizontal="right" wrapText="1"/>
    </xf>
    <xf numFmtId="3" fontId="6" fillId="0" borderId="17" xfId="0" applyNumberFormat="1" applyFont="1" applyFill="1" applyBorder="1" applyAlignment="1" applyProtection="1">
      <alignment horizontal="right" wrapText="1"/>
    </xf>
    <xf numFmtId="0" fontId="11" fillId="0" borderId="2" xfId="0" applyFont="1" applyFill="1" applyBorder="1" applyAlignment="1" applyProtection="1">
      <alignment horizontal="left" wrapText="1"/>
    </xf>
    <xf numFmtId="0" fontId="19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right"/>
    </xf>
    <xf numFmtId="0" fontId="19" fillId="0" borderId="2" xfId="0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0" fontId="11" fillId="0" borderId="18" xfId="0" applyFont="1" applyFill="1" applyBorder="1" applyAlignment="1" applyProtection="1">
      <alignment horizontal="left" wrapText="1"/>
    </xf>
    <xf numFmtId="167" fontId="3" fillId="0" borderId="4" xfId="23" applyNumberFormat="1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8" fillId="0" borderId="4" xfId="0" applyNumberFormat="1" applyFont="1" applyFill="1" applyBorder="1" applyAlignment="1"/>
    <xf numFmtId="0" fontId="22" fillId="0" borderId="19" xfId="0" applyNumberFormat="1" applyFont="1" applyFill="1" applyBorder="1" applyAlignment="1" applyProtection="1">
      <alignment horizontal="left" wrapText="1"/>
    </xf>
    <xf numFmtId="0" fontId="11" fillId="0" borderId="20" xfId="0" applyFont="1" applyFill="1" applyBorder="1" applyAlignment="1" applyProtection="1">
      <alignment horizontal="left" wrapText="1"/>
    </xf>
    <xf numFmtId="4" fontId="8" fillId="0" borderId="2" xfId="0" applyNumberFormat="1" applyFont="1" applyFill="1" applyBorder="1" applyAlignment="1">
      <alignment horizontal="right" wrapText="1"/>
    </xf>
    <xf numFmtId="166" fontId="8" fillId="0" borderId="2" xfId="0" applyNumberFormat="1" applyFont="1" applyFill="1" applyBorder="1" applyAlignment="1" applyProtection="1">
      <alignment horizontal="right" wrapText="1"/>
    </xf>
    <xf numFmtId="0" fontId="22" fillId="0" borderId="21" xfId="0" applyNumberFormat="1" applyFont="1" applyFill="1" applyBorder="1" applyAlignment="1" applyProtection="1">
      <alignment horizontal="left" wrapText="1"/>
    </xf>
    <xf numFmtId="2" fontId="8" fillId="0" borderId="2" xfId="0" applyNumberFormat="1" applyFont="1" applyFill="1" applyBorder="1" applyAlignment="1" applyProtection="1">
      <alignment horizontal="right" wrapText="1"/>
    </xf>
    <xf numFmtId="0" fontId="6" fillId="0" borderId="2" xfId="10" applyFont="1" applyFill="1" applyBorder="1" applyAlignment="1" applyProtection="1">
      <alignment horizontal="right" wrapText="1" shrinkToFit="1"/>
    </xf>
    <xf numFmtId="166" fontId="8" fillId="0" borderId="2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 wrapText="1"/>
    </xf>
    <xf numFmtId="167" fontId="3" fillId="0" borderId="5" xfId="23" applyNumberFormat="1" applyFont="1" applyFill="1" applyBorder="1" applyAlignment="1">
      <alignment horizontal="right" wrapText="1"/>
    </xf>
    <xf numFmtId="2" fontId="8" fillId="0" borderId="5" xfId="0" applyNumberFormat="1" applyFont="1" applyFill="1" applyBorder="1" applyAlignment="1">
      <alignment horizontal="right"/>
    </xf>
    <xf numFmtId="166" fontId="8" fillId="0" borderId="5" xfId="0" applyNumberFormat="1" applyFont="1" applyFill="1" applyBorder="1" applyAlignment="1" applyProtection="1">
      <alignment horizontal="right" wrapText="1"/>
    </xf>
    <xf numFmtId="0" fontId="8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/>
    <xf numFmtId="0" fontId="8" fillId="0" borderId="5" xfId="0" applyNumberFormat="1" applyFont="1" applyFill="1" applyBorder="1" applyAlignment="1"/>
    <xf numFmtId="0" fontId="22" fillId="0" borderId="22" xfId="0" applyNumberFormat="1" applyFont="1" applyFill="1" applyBorder="1" applyAlignment="1" applyProtection="1">
      <alignment horizontal="left" wrapText="1"/>
    </xf>
    <xf numFmtId="0" fontId="14" fillId="0" borderId="2" xfId="0" applyFont="1" applyFill="1" applyBorder="1" applyAlignment="1"/>
    <xf numFmtId="0" fontId="11" fillId="0" borderId="2" xfId="6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left" wrapText="1"/>
    </xf>
    <xf numFmtId="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4" fontId="6" fillId="0" borderId="2" xfId="2" applyNumberFormat="1" applyFont="1" applyFill="1" applyBorder="1" applyAlignment="1">
      <alignment horizontal="right" wrapText="1"/>
    </xf>
    <xf numFmtId="4" fontId="6" fillId="0" borderId="2" xfId="6" applyNumberFormat="1" applyFont="1" applyFill="1" applyBorder="1" applyAlignment="1" applyProtection="1">
      <alignment horizontal="right" wrapText="1"/>
    </xf>
    <xf numFmtId="4" fontId="20" fillId="4" borderId="14" xfId="0" applyNumberFormat="1" applyFont="1" applyFill="1" applyBorder="1" applyAlignment="1" applyProtection="1">
      <alignment horizontal="right" wrapText="1"/>
    </xf>
    <xf numFmtId="0" fontId="11" fillId="2" borderId="12" xfId="0" applyFont="1" applyFill="1" applyBorder="1" applyAlignment="1" applyProtection="1">
      <alignment horizontal="left" wrapText="1"/>
    </xf>
    <xf numFmtId="169" fontId="6" fillId="2" borderId="12" xfId="0" applyNumberFormat="1" applyFont="1" applyFill="1" applyBorder="1" applyAlignment="1" applyProtection="1">
      <alignment horizontal="right" wrapText="1"/>
    </xf>
    <xf numFmtId="4" fontId="6" fillId="2" borderId="12" xfId="0" applyNumberFormat="1" applyFont="1" applyFill="1" applyBorder="1" applyAlignment="1" applyProtection="1">
      <alignment horizontal="right" wrapText="1"/>
    </xf>
    <xf numFmtId="168" fontId="6" fillId="2" borderId="12" xfId="0" applyNumberFormat="1" applyFont="1" applyFill="1" applyBorder="1" applyAlignment="1" applyProtection="1">
      <alignment horizontal="right" wrapText="1"/>
    </xf>
    <xf numFmtId="0" fontId="8" fillId="0" borderId="0" xfId="0" applyFont="1" applyBorder="1" applyAlignment="1"/>
    <xf numFmtId="167" fontId="8" fillId="0" borderId="0" xfId="0" applyNumberFormat="1" applyFont="1" applyBorder="1" applyAlignment="1">
      <alignment horizontal="right"/>
    </xf>
    <xf numFmtId="3" fontId="3" fillId="0" borderId="0" xfId="2" applyNumberFormat="1" applyFont="1" applyFill="1" applyBorder="1" applyAlignment="1">
      <alignment horizontal="right" wrapText="1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/>
    <xf numFmtId="4" fontId="18" fillId="0" borderId="0" xfId="0" applyNumberFormat="1" applyFont="1" applyBorder="1" applyAlignment="1" applyProtection="1">
      <alignment horizontal="right" wrapText="1"/>
    </xf>
    <xf numFmtId="4" fontId="18" fillId="0" borderId="0" xfId="0" applyNumberFormat="1" applyFont="1" applyFill="1" applyBorder="1" applyAlignment="1" applyProtection="1">
      <alignment horizontal="right" wrapText="1"/>
    </xf>
    <xf numFmtId="0" fontId="11" fillId="2" borderId="13" xfId="0" applyFont="1" applyFill="1" applyBorder="1" applyAlignment="1" applyProtection="1">
      <alignment horizontal="left" wrapText="1"/>
    </xf>
    <xf numFmtId="168" fontId="18" fillId="2" borderId="11" xfId="0" applyNumberFormat="1" applyFont="1" applyFill="1" applyBorder="1" applyAlignment="1" applyProtection="1">
      <alignment horizontal="right" wrapText="1"/>
    </xf>
    <xf numFmtId="0" fontId="22" fillId="4" borderId="14" xfId="0" applyNumberFormat="1" applyFont="1" applyFill="1" applyBorder="1" applyAlignment="1" applyProtection="1">
      <alignment horizontal="left" wrapText="1"/>
    </xf>
    <xf numFmtId="0" fontId="22" fillId="4" borderId="15" xfId="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horizontal="right" vertical="top" wrapText="1"/>
    </xf>
    <xf numFmtId="2" fontId="6" fillId="0" borderId="0" xfId="6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6" fillId="0" borderId="0" xfId="6" applyNumberFormat="1" applyFont="1" applyFill="1" applyBorder="1" applyAlignment="1" applyProtection="1">
      <alignment horizontal="center"/>
    </xf>
    <xf numFmtId="3" fontId="6" fillId="0" borderId="5" xfId="6" applyNumberFormat="1" applyFont="1" applyFill="1" applyBorder="1" applyAlignment="1" applyProtection="1">
      <alignment horizontal="center" vertical="center" wrapText="1"/>
    </xf>
    <xf numFmtId="3" fontId="6" fillId="0" borderId="6" xfId="6" applyNumberFormat="1" applyFont="1" applyFill="1" applyBorder="1" applyAlignment="1" applyProtection="1">
      <alignment horizontal="center" vertical="center" wrapText="1"/>
    </xf>
    <xf numFmtId="3" fontId="6" fillId="0" borderId="4" xfId="6" applyNumberFormat="1" applyFont="1" applyFill="1" applyBorder="1" applyAlignment="1" applyProtection="1">
      <alignment horizontal="center" vertical="center" wrapText="1"/>
    </xf>
    <xf numFmtId="4" fontId="6" fillId="0" borderId="5" xfId="6" applyNumberFormat="1" applyFont="1" applyFill="1" applyBorder="1" applyAlignment="1" applyProtection="1">
      <alignment horizontal="center" vertical="center" wrapText="1"/>
    </xf>
    <xf numFmtId="4" fontId="6" fillId="0" borderId="6" xfId="6" applyNumberFormat="1" applyFont="1" applyFill="1" applyBorder="1" applyAlignment="1" applyProtection="1">
      <alignment horizontal="center" vertical="center" wrapText="1"/>
    </xf>
    <xf numFmtId="4" fontId="6" fillId="0" borderId="4" xfId="6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textRotation="90" wrapText="1"/>
    </xf>
    <xf numFmtId="3" fontId="6" fillId="0" borderId="6" xfId="0" applyNumberFormat="1" applyFont="1" applyFill="1" applyBorder="1" applyAlignment="1" applyProtection="1">
      <alignment horizontal="center" vertical="center" textRotation="90" wrapText="1"/>
    </xf>
    <xf numFmtId="3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 textRotation="90"/>
    </xf>
    <xf numFmtId="0" fontId="6" fillId="0" borderId="4" xfId="0" applyFont="1" applyFill="1" applyBorder="1" applyAlignment="1" applyProtection="1">
      <alignment horizontal="center" vertical="center" textRotation="90"/>
    </xf>
    <xf numFmtId="1" fontId="6" fillId="0" borderId="5" xfId="0" applyNumberFormat="1" applyFont="1" applyFill="1" applyBorder="1" applyAlignment="1" applyProtection="1">
      <alignment horizontal="center" vertical="center" textRotation="90"/>
    </xf>
    <xf numFmtId="1" fontId="6" fillId="0" borderId="6" xfId="0" applyNumberFormat="1" applyFont="1" applyFill="1" applyBorder="1" applyAlignment="1" applyProtection="1">
      <alignment horizontal="center" vertical="center" textRotation="90"/>
    </xf>
    <xf numFmtId="1" fontId="6" fillId="0" borderId="4" xfId="0" applyNumberFormat="1" applyFont="1" applyFill="1" applyBorder="1" applyAlignment="1" applyProtection="1">
      <alignment horizontal="center" vertical="center" textRotation="90"/>
    </xf>
    <xf numFmtId="4" fontId="6" fillId="0" borderId="2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6" applyFont="1" applyFill="1" applyAlignment="1" applyProtection="1">
      <alignment horizontal="right" vertical="top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1" fontId="6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4" fontId="6" fillId="0" borderId="5" xfId="0" applyNumberFormat="1" applyFont="1" applyFill="1" applyBorder="1" applyAlignment="1" applyProtection="1">
      <alignment horizontal="center" vertical="center" textRotation="90" wrapText="1"/>
    </xf>
    <xf numFmtId="4" fontId="6" fillId="0" borderId="4" xfId="0" applyNumberFormat="1" applyFont="1" applyFill="1" applyBorder="1" applyAlignment="1" applyProtection="1">
      <alignment horizontal="center" vertical="center" textRotation="90" wrapText="1"/>
    </xf>
    <xf numFmtId="4" fontId="6" fillId="0" borderId="6" xfId="0" applyNumberFormat="1" applyFont="1" applyFill="1" applyBorder="1" applyAlignment="1" applyProtection="1">
      <alignment horizontal="center" vertical="center" textRotation="90" wrapText="1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" xfId="23" builtinId="3"/>
    <cellStyle name="Финансовый 2" xfId="22"/>
    <cellStyle name="Финансовый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1"/>
  <sheetViews>
    <sheetView tabSelected="1" view="pageBreakPreview" topLeftCell="AG1" zoomScale="80" zoomScaleNormal="100" zoomScaleSheetLayoutView="80" workbookViewId="0">
      <selection activeCell="AY1" sqref="AY1:BC1"/>
    </sheetView>
  </sheetViews>
  <sheetFormatPr defaultRowHeight="15"/>
  <cols>
    <col min="1" max="1" width="6.7109375" customWidth="1"/>
    <col min="2" max="2" width="36.140625" customWidth="1"/>
    <col min="3" max="3" width="6.28515625" customWidth="1"/>
    <col min="4" max="4" width="10.28515625" customWidth="1"/>
    <col min="5" max="5" width="5.28515625" customWidth="1"/>
    <col min="6" max="6" width="4.5703125" customWidth="1"/>
    <col min="7" max="7" width="5.85546875" customWidth="1"/>
    <col min="8" max="8" width="6.42578125" customWidth="1"/>
    <col min="9" max="9" width="7" customWidth="1"/>
    <col min="10" max="10" width="5.140625" customWidth="1"/>
    <col min="11" max="11" width="10.42578125" bestFit="1" customWidth="1"/>
    <col min="12" max="12" width="10.28515625" customWidth="1"/>
    <col min="14" max="14" width="11" customWidth="1"/>
    <col min="16" max="16" width="9" customWidth="1"/>
    <col min="17" max="17" width="6.42578125" customWidth="1"/>
    <col min="18" max="18" width="11.85546875" customWidth="1"/>
    <col min="19" max="19" width="14.42578125" customWidth="1"/>
    <col min="20" max="20" width="11.140625" customWidth="1"/>
    <col min="21" max="21" width="7.7109375" customWidth="1"/>
    <col min="22" max="22" width="14.140625" customWidth="1"/>
    <col min="23" max="23" width="10.7109375" customWidth="1"/>
    <col min="24" max="24" width="8.5703125" customWidth="1"/>
    <col min="25" max="25" width="14.7109375" customWidth="1"/>
    <col min="26" max="26" width="11" customWidth="1"/>
    <col min="27" max="27" width="8.5703125" customWidth="1"/>
    <col min="28" max="28" width="12.7109375" customWidth="1"/>
    <col min="29" max="29" width="11" customWidth="1"/>
    <col min="30" max="30" width="8.42578125" customWidth="1"/>
    <col min="31" max="31" width="13.28515625" customWidth="1"/>
    <col min="32" max="32" width="11.7109375" customWidth="1"/>
    <col min="33" max="33" width="7.7109375" customWidth="1"/>
    <col min="34" max="34" width="12.42578125" customWidth="1"/>
    <col min="35" max="35" width="10.85546875" customWidth="1"/>
    <col min="36" max="36" width="7.7109375" customWidth="1"/>
    <col min="37" max="37" width="6.5703125" customWidth="1"/>
    <col min="38" max="38" width="8.140625" customWidth="1"/>
    <col min="39" max="40" width="7" customWidth="1"/>
    <col min="41" max="41" width="9" customWidth="1"/>
    <col min="42" max="43" width="7" customWidth="1"/>
    <col min="44" max="44" width="9" customWidth="1"/>
    <col min="45" max="46" width="7" customWidth="1"/>
    <col min="47" max="47" width="10.42578125" customWidth="1"/>
    <col min="48" max="48" width="7" customWidth="1"/>
    <col min="49" max="49" width="15.85546875" customWidth="1"/>
    <col min="50" max="50" width="10.5703125" customWidth="1"/>
    <col min="51" max="51" width="14.7109375" customWidth="1"/>
    <col min="52" max="52" width="11.5703125" customWidth="1"/>
    <col min="53" max="53" width="9.140625" customWidth="1"/>
    <col min="54" max="54" width="8.42578125" customWidth="1"/>
    <col min="55" max="55" width="14.85546875" customWidth="1"/>
    <col min="56" max="56" width="13.85546875" customWidth="1"/>
  </cols>
  <sheetData>
    <row r="1" spans="1:55" ht="66" customHeight="1">
      <c r="AY1" s="191" t="s">
        <v>145</v>
      </c>
      <c r="AZ1" s="191"/>
      <c r="BA1" s="191"/>
      <c r="BB1" s="191"/>
      <c r="BC1" s="191"/>
    </row>
    <row r="2" spans="1:55" ht="3" hidden="1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219"/>
      <c r="AZ2" s="219"/>
      <c r="BA2" s="219"/>
      <c r="BB2" s="219"/>
      <c r="BC2" s="219"/>
    </row>
    <row r="3" spans="1:55" ht="4.5" hidden="1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219"/>
      <c r="AZ3" s="219"/>
      <c r="BA3" s="219"/>
      <c r="BB3" s="219"/>
      <c r="BC3" s="219"/>
    </row>
    <row r="4" spans="1:55" ht="4.5" hidden="1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219"/>
      <c r="AZ4" s="219"/>
      <c r="BA4" s="219"/>
      <c r="BB4" s="219"/>
      <c r="BC4" s="219"/>
    </row>
    <row r="5" spans="1:55" ht="5.2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219"/>
      <c r="AZ5" s="219"/>
      <c r="BA5" s="219"/>
      <c r="BB5" s="219"/>
      <c r="BC5" s="219"/>
    </row>
    <row r="6" spans="1:55" ht="42.75" customHeight="1">
      <c r="A6" s="18"/>
      <c r="B6" s="233" t="s">
        <v>82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0"/>
      <c r="AF6" s="3"/>
      <c r="AG6" s="3"/>
      <c r="AH6" s="3"/>
      <c r="AI6" s="3"/>
      <c r="AJ6" s="3"/>
      <c r="AK6" s="3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3"/>
      <c r="AZ6" s="3"/>
      <c r="BA6" s="3"/>
      <c r="BB6" s="3"/>
      <c r="BC6" s="3"/>
    </row>
    <row r="7" spans="1:55" s="3" customFormat="1" ht="52.5" customHeight="1">
      <c r="A7" s="197" t="s">
        <v>0</v>
      </c>
      <c r="B7" s="200" t="s">
        <v>17</v>
      </c>
      <c r="C7" s="203" t="s">
        <v>3</v>
      </c>
      <c r="D7" s="206" t="s">
        <v>4</v>
      </c>
      <c r="E7" s="209" t="s">
        <v>5</v>
      </c>
      <c r="F7" s="209" t="s">
        <v>6</v>
      </c>
      <c r="G7" s="218" t="s">
        <v>7</v>
      </c>
      <c r="H7" s="217"/>
      <c r="I7" s="217"/>
      <c r="J7" s="217"/>
      <c r="K7" s="239" t="s">
        <v>28</v>
      </c>
      <c r="L7" s="218" t="s">
        <v>29</v>
      </c>
      <c r="M7" s="218"/>
      <c r="N7" s="217"/>
      <c r="O7" s="222" t="s">
        <v>30</v>
      </c>
      <c r="P7" s="225" t="s">
        <v>23</v>
      </c>
      <c r="Q7" s="225" t="s">
        <v>1</v>
      </c>
      <c r="R7" s="216" t="s">
        <v>26</v>
      </c>
      <c r="S7" s="216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30" t="s">
        <v>27</v>
      </c>
      <c r="AN7" s="231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20" t="s">
        <v>24</v>
      </c>
      <c r="AZ7" s="220"/>
      <c r="BA7" s="220"/>
      <c r="BB7" s="220"/>
      <c r="BC7" s="220"/>
    </row>
    <row r="8" spans="1:55" s="3" customFormat="1" ht="96" customHeight="1">
      <c r="A8" s="198"/>
      <c r="B8" s="201"/>
      <c r="C8" s="204"/>
      <c r="D8" s="207"/>
      <c r="E8" s="210"/>
      <c r="F8" s="210"/>
      <c r="G8" s="212" t="s">
        <v>8</v>
      </c>
      <c r="H8" s="214" t="s">
        <v>9</v>
      </c>
      <c r="I8" s="215"/>
      <c r="J8" s="215"/>
      <c r="K8" s="241"/>
      <c r="L8" s="239" t="s">
        <v>8</v>
      </c>
      <c r="M8" s="239" t="s">
        <v>22</v>
      </c>
      <c r="N8" s="239" t="s">
        <v>10</v>
      </c>
      <c r="O8" s="223"/>
      <c r="P8" s="226"/>
      <c r="Q8" s="226"/>
      <c r="R8" s="218" t="s">
        <v>32</v>
      </c>
      <c r="S8" s="195"/>
      <c r="T8" s="195"/>
      <c r="U8" s="218" t="s">
        <v>33</v>
      </c>
      <c r="V8" s="218"/>
      <c r="W8" s="218"/>
      <c r="X8" s="218" t="s">
        <v>34</v>
      </c>
      <c r="Y8" s="218"/>
      <c r="Z8" s="218"/>
      <c r="AA8" s="234" t="s">
        <v>35</v>
      </c>
      <c r="AB8" s="235"/>
      <c r="AC8" s="235"/>
      <c r="AD8" s="218" t="s">
        <v>36</v>
      </c>
      <c r="AE8" s="218"/>
      <c r="AF8" s="218"/>
      <c r="AG8" s="218" t="s">
        <v>37</v>
      </c>
      <c r="AH8" s="194"/>
      <c r="AI8" s="194"/>
      <c r="AJ8" s="218" t="s">
        <v>38</v>
      </c>
      <c r="AK8" s="218"/>
      <c r="AL8" s="218"/>
      <c r="AM8" s="215" t="s">
        <v>40</v>
      </c>
      <c r="AN8" s="228"/>
      <c r="AO8" s="228"/>
      <c r="AP8" s="193" t="s">
        <v>41</v>
      </c>
      <c r="AQ8" s="194"/>
      <c r="AR8" s="194"/>
      <c r="AS8" s="193" t="s">
        <v>43</v>
      </c>
      <c r="AT8" s="194"/>
      <c r="AU8" s="194"/>
      <c r="AV8" s="193" t="s">
        <v>42</v>
      </c>
      <c r="AW8" s="194"/>
      <c r="AX8" s="194"/>
      <c r="AY8" s="221" t="s">
        <v>8</v>
      </c>
      <c r="AZ8" s="220" t="s">
        <v>9</v>
      </c>
      <c r="BA8" s="220"/>
      <c r="BB8" s="220"/>
      <c r="BC8" s="220"/>
    </row>
    <row r="9" spans="1:55" s="3" customFormat="1" ht="84" customHeight="1">
      <c r="A9" s="199"/>
      <c r="B9" s="202"/>
      <c r="C9" s="205"/>
      <c r="D9" s="208"/>
      <c r="E9" s="211"/>
      <c r="F9" s="211"/>
      <c r="G9" s="213"/>
      <c r="H9" s="4" t="s">
        <v>11</v>
      </c>
      <c r="I9" s="4" t="s">
        <v>12</v>
      </c>
      <c r="J9" s="4" t="s">
        <v>13</v>
      </c>
      <c r="K9" s="240"/>
      <c r="L9" s="240"/>
      <c r="M9" s="240"/>
      <c r="N9" s="240"/>
      <c r="O9" s="224"/>
      <c r="P9" s="227"/>
      <c r="Q9" s="227"/>
      <c r="R9" s="195"/>
      <c r="S9" s="195"/>
      <c r="T9" s="195"/>
      <c r="U9" s="195"/>
      <c r="V9" s="195"/>
      <c r="W9" s="195"/>
      <c r="X9" s="195"/>
      <c r="Y9" s="195"/>
      <c r="Z9" s="195"/>
      <c r="AA9" s="236"/>
      <c r="AB9" s="237"/>
      <c r="AC9" s="237"/>
      <c r="AD9" s="238"/>
      <c r="AE9" s="238"/>
      <c r="AF9" s="238"/>
      <c r="AG9" s="195"/>
      <c r="AH9" s="195"/>
      <c r="AI9" s="195"/>
      <c r="AJ9" s="195"/>
      <c r="AK9" s="195"/>
      <c r="AL9" s="195"/>
      <c r="AM9" s="229"/>
      <c r="AN9" s="229"/>
      <c r="AO9" s="229"/>
      <c r="AP9" s="195"/>
      <c r="AQ9" s="195"/>
      <c r="AR9" s="195"/>
      <c r="AS9" s="195"/>
      <c r="AT9" s="195"/>
      <c r="AU9" s="195"/>
      <c r="AV9" s="195"/>
      <c r="AW9" s="195"/>
      <c r="AX9" s="195"/>
      <c r="AY9" s="221"/>
      <c r="AZ9" s="13" t="s">
        <v>18</v>
      </c>
      <c r="BA9" s="13" t="s">
        <v>25</v>
      </c>
      <c r="BB9" s="13" t="s">
        <v>19</v>
      </c>
      <c r="BC9" s="13" t="s">
        <v>20</v>
      </c>
    </row>
    <row r="10" spans="1:55" s="3" customFormat="1" ht="58.5" customHeight="1">
      <c r="A10" s="15"/>
      <c r="B10" s="15"/>
      <c r="C10" s="5"/>
      <c r="D10" s="6"/>
      <c r="E10" s="7"/>
      <c r="F10" s="7"/>
      <c r="G10" s="16" t="s">
        <v>14</v>
      </c>
      <c r="H10" s="16" t="s">
        <v>14</v>
      </c>
      <c r="I10" s="16" t="s">
        <v>14</v>
      </c>
      <c r="J10" s="16" t="s">
        <v>14</v>
      </c>
      <c r="K10" s="14" t="s">
        <v>2</v>
      </c>
      <c r="L10" s="14" t="s">
        <v>2</v>
      </c>
      <c r="M10" s="14"/>
      <c r="N10" s="14" t="s">
        <v>2</v>
      </c>
      <c r="O10" s="8" t="s">
        <v>15</v>
      </c>
      <c r="P10" s="9"/>
      <c r="Q10" s="2"/>
      <c r="R10" s="21" t="s">
        <v>2</v>
      </c>
      <c r="S10" s="21" t="s">
        <v>21</v>
      </c>
      <c r="T10" s="21" t="s">
        <v>39</v>
      </c>
      <c r="U10" s="21" t="s">
        <v>16</v>
      </c>
      <c r="V10" s="21" t="s">
        <v>21</v>
      </c>
      <c r="W10" s="21" t="s">
        <v>39</v>
      </c>
      <c r="X10" s="21" t="s">
        <v>2</v>
      </c>
      <c r="Y10" s="21" t="s">
        <v>21</v>
      </c>
      <c r="Z10" s="21" t="s">
        <v>39</v>
      </c>
      <c r="AA10" s="21" t="s">
        <v>2</v>
      </c>
      <c r="AB10" s="21" t="s">
        <v>21</v>
      </c>
      <c r="AC10" s="21" t="s">
        <v>39</v>
      </c>
      <c r="AD10" s="71" t="s">
        <v>2</v>
      </c>
      <c r="AE10" s="71" t="s">
        <v>21</v>
      </c>
      <c r="AF10" s="71" t="s">
        <v>39</v>
      </c>
      <c r="AG10" s="21" t="s">
        <v>2</v>
      </c>
      <c r="AH10" s="21" t="s">
        <v>21</v>
      </c>
      <c r="AI10" s="21" t="s">
        <v>39</v>
      </c>
      <c r="AJ10" s="22" t="s">
        <v>31</v>
      </c>
      <c r="AK10" s="21" t="s">
        <v>21</v>
      </c>
      <c r="AL10" s="21" t="s">
        <v>39</v>
      </c>
      <c r="AM10" s="25" t="s">
        <v>2</v>
      </c>
      <c r="AN10" s="25" t="s">
        <v>21</v>
      </c>
      <c r="AO10" s="21" t="s">
        <v>39</v>
      </c>
      <c r="AP10" s="25" t="s">
        <v>2</v>
      </c>
      <c r="AQ10" s="25" t="s">
        <v>21</v>
      </c>
      <c r="AR10" s="21" t="s">
        <v>39</v>
      </c>
      <c r="AS10" s="25" t="s">
        <v>2</v>
      </c>
      <c r="AT10" s="25" t="s">
        <v>21</v>
      </c>
      <c r="AU10" s="23" t="s">
        <v>39</v>
      </c>
      <c r="AV10" s="28" t="s">
        <v>16</v>
      </c>
      <c r="AW10" s="27" t="s">
        <v>21</v>
      </c>
      <c r="AX10" s="27" t="s">
        <v>39</v>
      </c>
      <c r="AY10" s="1" t="s">
        <v>21</v>
      </c>
      <c r="AZ10" s="1" t="s">
        <v>21</v>
      </c>
      <c r="BA10" s="1" t="s">
        <v>21</v>
      </c>
      <c r="BB10" s="1" t="s">
        <v>21</v>
      </c>
      <c r="BC10" s="1" t="s">
        <v>21</v>
      </c>
    </row>
    <row r="11" spans="1:55" s="26" customFormat="1" ht="14.25" customHeight="1">
      <c r="A11" s="32">
        <v>1</v>
      </c>
      <c r="B11" s="32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4">
        <v>16</v>
      </c>
      <c r="Q11" s="35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33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  <c r="AC11" s="33">
        <v>29</v>
      </c>
      <c r="AD11" s="33">
        <v>30</v>
      </c>
      <c r="AE11" s="33">
        <v>31</v>
      </c>
      <c r="AF11" s="33">
        <v>32</v>
      </c>
      <c r="AG11" s="33">
        <v>33</v>
      </c>
      <c r="AH11" s="33">
        <v>34</v>
      </c>
      <c r="AI11" s="33">
        <v>35</v>
      </c>
      <c r="AJ11" s="33">
        <v>36</v>
      </c>
      <c r="AK11" s="33">
        <v>37</v>
      </c>
      <c r="AL11" s="33">
        <v>38</v>
      </c>
      <c r="AM11" s="33">
        <v>39</v>
      </c>
      <c r="AN11" s="33">
        <v>40</v>
      </c>
      <c r="AO11" s="33">
        <v>41</v>
      </c>
      <c r="AP11" s="33">
        <v>42</v>
      </c>
      <c r="AQ11" s="33">
        <v>43</v>
      </c>
      <c r="AR11" s="33">
        <v>44</v>
      </c>
      <c r="AS11" s="33">
        <v>45</v>
      </c>
      <c r="AT11" s="33">
        <v>46</v>
      </c>
      <c r="AU11" s="33">
        <v>47</v>
      </c>
      <c r="AV11" s="33">
        <v>48</v>
      </c>
      <c r="AW11" s="33">
        <v>49</v>
      </c>
      <c r="AX11" s="32">
        <v>50</v>
      </c>
      <c r="AY11" s="35">
        <v>53</v>
      </c>
      <c r="AZ11" s="35">
        <v>54</v>
      </c>
      <c r="BA11" s="35">
        <v>55</v>
      </c>
      <c r="BB11" s="35">
        <v>56</v>
      </c>
      <c r="BC11" s="35">
        <v>57</v>
      </c>
    </row>
    <row r="12" spans="1:55" s="3" customFormat="1" ht="25.5" customHeight="1">
      <c r="A12" s="192" t="s">
        <v>83</v>
      </c>
      <c r="B12" s="192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0"/>
      <c r="S12" s="54"/>
      <c r="T12" s="31"/>
      <c r="U12" s="60"/>
      <c r="V12" s="59"/>
      <c r="W12" s="61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9"/>
      <c r="AZ12" s="12"/>
      <c r="BA12" s="12"/>
      <c r="BB12" s="12"/>
      <c r="BC12" s="12"/>
    </row>
    <row r="13" spans="1:55" s="3" customFormat="1" ht="17.25" customHeight="1">
      <c r="A13" s="169">
        <v>1</v>
      </c>
      <c r="B13" s="170" t="s">
        <v>45</v>
      </c>
      <c r="C13" s="44">
        <v>1963</v>
      </c>
      <c r="D13" s="82" t="s">
        <v>44</v>
      </c>
      <c r="E13" s="11">
        <v>4</v>
      </c>
      <c r="F13" s="11">
        <v>4</v>
      </c>
      <c r="G13" s="11">
        <v>64</v>
      </c>
      <c r="H13" s="72">
        <v>12</v>
      </c>
      <c r="I13" s="73">
        <v>52</v>
      </c>
      <c r="J13" s="83"/>
      <c r="K13" s="39">
        <v>3776.1</v>
      </c>
      <c r="L13" s="69">
        <v>2594</v>
      </c>
      <c r="M13" s="74">
        <v>486</v>
      </c>
      <c r="N13" s="74">
        <v>2004</v>
      </c>
      <c r="O13" s="84">
        <v>125</v>
      </c>
      <c r="P13" s="80" t="s">
        <v>118</v>
      </c>
      <c r="Q13" s="81">
        <v>2014</v>
      </c>
      <c r="R13" s="146"/>
      <c r="S13" s="171"/>
      <c r="T13" s="172"/>
      <c r="U13" s="102"/>
      <c r="V13" s="78"/>
      <c r="W13" s="79"/>
      <c r="X13" s="105">
        <v>1012.09997558593</v>
      </c>
      <c r="Y13" s="105">
        <v>9828274.3000000007</v>
      </c>
      <c r="Z13" s="79">
        <v>44926</v>
      </c>
      <c r="AA13" s="171"/>
      <c r="AB13" s="171"/>
      <c r="AC13" s="172"/>
      <c r="AD13" s="103">
        <v>1862.9100341796875</v>
      </c>
      <c r="AE13" s="103">
        <v>393185.78125</v>
      </c>
      <c r="AF13" s="98">
        <v>44926</v>
      </c>
      <c r="AG13" s="102"/>
      <c r="AH13" s="78"/>
      <c r="AI13" s="79"/>
      <c r="AJ13" s="173"/>
      <c r="AK13" s="173"/>
      <c r="AL13" s="83"/>
      <c r="AM13" s="38"/>
      <c r="AN13" s="38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78">
        <f>S13+V13+Y13+AB13+AE13+AH13+AK13+AN13+AQ13+AT13+AW13</f>
        <v>10221460.081250001</v>
      </c>
      <c r="AZ13" s="38"/>
      <c r="BA13" s="38"/>
      <c r="BB13" s="38"/>
      <c r="BC13" s="78">
        <f>AY13</f>
        <v>10221460.081250001</v>
      </c>
    </row>
    <row r="14" spans="1:55" s="3" customFormat="1" ht="18" customHeight="1">
      <c r="A14" s="169">
        <v>2</v>
      </c>
      <c r="B14" s="170" t="s">
        <v>46</v>
      </c>
      <c r="C14" s="49">
        <v>1964</v>
      </c>
      <c r="D14" s="82" t="s">
        <v>44</v>
      </c>
      <c r="E14" s="85">
        <v>4</v>
      </c>
      <c r="F14" s="85">
        <v>4</v>
      </c>
      <c r="G14" s="85">
        <v>64</v>
      </c>
      <c r="H14" s="86">
        <v>5</v>
      </c>
      <c r="I14" s="73">
        <v>59</v>
      </c>
      <c r="J14" s="83"/>
      <c r="K14" s="87">
        <v>4679.5</v>
      </c>
      <c r="L14" s="88">
        <v>2602.9</v>
      </c>
      <c r="M14" s="84">
        <v>306.2</v>
      </c>
      <c r="N14" s="74">
        <f>L14-M14</f>
        <v>2296.7000000000003</v>
      </c>
      <c r="O14" s="89">
        <v>117</v>
      </c>
      <c r="P14" s="90"/>
      <c r="Q14" s="91"/>
      <c r="R14" s="146"/>
      <c r="S14" s="171"/>
      <c r="T14" s="172"/>
      <c r="U14" s="102"/>
      <c r="V14" s="78"/>
      <c r="W14" s="79"/>
      <c r="X14" s="105">
        <v>1023</v>
      </c>
      <c r="Y14" s="105">
        <v>9934205.3000000007</v>
      </c>
      <c r="Z14" s="79">
        <v>44926</v>
      </c>
      <c r="AA14" s="171"/>
      <c r="AB14" s="171"/>
      <c r="AC14" s="172"/>
      <c r="AD14" s="103">
        <v>1827.6800537109375</v>
      </c>
      <c r="AE14" s="103">
        <v>385750.125</v>
      </c>
      <c r="AF14" s="98">
        <v>44926</v>
      </c>
      <c r="AG14" s="102"/>
      <c r="AH14" s="78"/>
      <c r="AI14" s="79"/>
      <c r="AJ14" s="174"/>
      <c r="AK14" s="174"/>
      <c r="AL14" s="83"/>
      <c r="AM14" s="38"/>
      <c r="AN14" s="38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78">
        <f t="shared" ref="AY14:AY32" si="0">S14+V14+Y14+AB14+AE14+AH14+AK14+AN14+AQ14+AT14+AW14</f>
        <v>10319955.425000001</v>
      </c>
      <c r="AZ14" s="38"/>
      <c r="BA14" s="38"/>
      <c r="BB14" s="38"/>
      <c r="BC14" s="78">
        <f t="shared" ref="BC14:BC32" si="1">AY14</f>
        <v>10319955.425000001</v>
      </c>
    </row>
    <row r="15" spans="1:55" s="3" customFormat="1" ht="18" customHeight="1">
      <c r="A15" s="169">
        <v>3</v>
      </c>
      <c r="B15" s="170" t="s">
        <v>47</v>
      </c>
      <c r="C15" s="44">
        <v>1975</v>
      </c>
      <c r="D15" s="82" t="s">
        <v>65</v>
      </c>
      <c r="E15" s="38">
        <v>12</v>
      </c>
      <c r="F15" s="38">
        <v>1</v>
      </c>
      <c r="G15" s="38">
        <v>84</v>
      </c>
      <c r="H15" s="72">
        <v>14</v>
      </c>
      <c r="I15" s="73">
        <f t="shared" ref="I15" si="2">G15-H15</f>
        <v>70</v>
      </c>
      <c r="J15" s="38"/>
      <c r="K15" s="92">
        <v>5033.6000000000004</v>
      </c>
      <c r="L15" s="93">
        <v>3609</v>
      </c>
      <c r="M15" s="38">
        <v>555.70000000000005</v>
      </c>
      <c r="N15" s="74">
        <f t="shared" ref="N15" si="3">L15-M15</f>
        <v>3053.3</v>
      </c>
      <c r="O15" s="77">
        <v>173</v>
      </c>
      <c r="P15" s="90"/>
      <c r="Q15" s="91"/>
      <c r="R15" s="146"/>
      <c r="S15" s="171"/>
      <c r="T15" s="172"/>
      <c r="U15" s="102">
        <v>2</v>
      </c>
      <c r="V15" s="78">
        <v>5969121.5</v>
      </c>
      <c r="W15" s="79">
        <v>44561</v>
      </c>
      <c r="X15" s="102"/>
      <c r="Y15" s="78"/>
      <c r="Z15" s="79"/>
      <c r="AA15" s="171"/>
      <c r="AB15" s="171"/>
      <c r="AC15" s="172"/>
      <c r="AD15" s="96"/>
      <c r="AE15" s="96"/>
      <c r="AF15" s="98"/>
      <c r="AG15" s="102"/>
      <c r="AH15" s="78"/>
      <c r="AI15" s="79"/>
      <c r="AJ15" s="174"/>
      <c r="AK15" s="174"/>
      <c r="AL15" s="83"/>
      <c r="AM15" s="38"/>
      <c r="AN15" s="38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78">
        <f t="shared" si="0"/>
        <v>5969121.5</v>
      </c>
      <c r="AZ15" s="38"/>
      <c r="BA15" s="38"/>
      <c r="BB15" s="38"/>
      <c r="BC15" s="78">
        <f t="shared" si="1"/>
        <v>5969121.5</v>
      </c>
    </row>
    <row r="16" spans="1:55" s="3" customFormat="1" ht="18" customHeight="1">
      <c r="A16" s="169">
        <v>4</v>
      </c>
      <c r="B16" s="170" t="s">
        <v>48</v>
      </c>
      <c r="C16" s="44">
        <v>1931</v>
      </c>
      <c r="D16" s="82" t="s">
        <v>44</v>
      </c>
      <c r="E16" s="38">
        <v>4</v>
      </c>
      <c r="F16" s="38">
        <v>6</v>
      </c>
      <c r="G16" s="38">
        <v>48</v>
      </c>
      <c r="H16" s="86">
        <v>41</v>
      </c>
      <c r="I16" s="73">
        <v>7</v>
      </c>
      <c r="J16" s="83"/>
      <c r="K16" s="39">
        <v>4245.2</v>
      </c>
      <c r="L16" s="69">
        <v>2421</v>
      </c>
      <c r="M16" s="84">
        <v>1482.3</v>
      </c>
      <c r="N16" s="74">
        <f>L16-M16</f>
        <v>938.7</v>
      </c>
      <c r="O16" s="89">
        <v>238</v>
      </c>
      <c r="P16" s="90"/>
      <c r="Q16" s="91"/>
      <c r="R16" s="146"/>
      <c r="S16" s="171"/>
      <c r="T16" s="172"/>
      <c r="U16" s="102"/>
      <c r="V16" s="78"/>
      <c r="W16" s="79"/>
      <c r="X16" s="105">
        <v>1634.02001953125</v>
      </c>
      <c r="Y16" s="105">
        <v>16514081</v>
      </c>
      <c r="Z16" s="79">
        <v>44926</v>
      </c>
      <c r="AA16" s="171"/>
      <c r="AB16" s="171"/>
      <c r="AC16" s="172"/>
      <c r="AD16" s="103">
        <v>3334</v>
      </c>
      <c r="AE16" s="103">
        <v>703674.0625</v>
      </c>
      <c r="AF16" s="98">
        <v>44926</v>
      </c>
      <c r="AG16" s="102"/>
      <c r="AH16" s="78"/>
      <c r="AI16" s="79"/>
      <c r="AJ16" s="174"/>
      <c r="AK16" s="174"/>
      <c r="AL16" s="83"/>
      <c r="AM16" s="38"/>
      <c r="AN16" s="38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78">
        <f t="shared" si="0"/>
        <v>17217755.0625</v>
      </c>
      <c r="AZ16" s="38"/>
      <c r="BA16" s="38"/>
      <c r="BB16" s="38"/>
      <c r="BC16" s="78">
        <f t="shared" si="1"/>
        <v>17217755.0625</v>
      </c>
    </row>
    <row r="17" spans="1:58" ht="17.25" customHeight="1">
      <c r="A17" s="36">
        <f>A16+1</f>
        <v>5</v>
      </c>
      <c r="B17" s="170" t="s">
        <v>49</v>
      </c>
      <c r="C17" s="44">
        <v>1958</v>
      </c>
      <c r="D17" s="82" t="s">
        <v>44</v>
      </c>
      <c r="E17" s="11">
        <v>2</v>
      </c>
      <c r="F17" s="11">
        <v>1</v>
      </c>
      <c r="G17" s="11">
        <v>8</v>
      </c>
      <c r="H17" s="72">
        <v>3</v>
      </c>
      <c r="I17" s="73">
        <v>5</v>
      </c>
      <c r="J17" s="38"/>
      <c r="K17" s="39">
        <v>980.6</v>
      </c>
      <c r="L17" s="69">
        <v>276.10000000000002</v>
      </c>
      <c r="M17" s="69">
        <v>151.80000000000001</v>
      </c>
      <c r="N17" s="74">
        <f>L17-M17</f>
        <v>124.30000000000001</v>
      </c>
      <c r="O17" s="77">
        <v>25</v>
      </c>
      <c r="P17" s="11"/>
      <c r="Q17" s="70"/>
      <c r="R17" s="146"/>
      <c r="S17" s="171"/>
      <c r="T17" s="172"/>
      <c r="U17" s="102"/>
      <c r="V17" s="78"/>
      <c r="W17" s="79"/>
      <c r="X17" s="105">
        <v>381.60000610351562</v>
      </c>
      <c r="Y17" s="105">
        <v>3596390</v>
      </c>
      <c r="Z17" s="79">
        <v>44926</v>
      </c>
      <c r="AA17" s="171"/>
      <c r="AB17" s="171"/>
      <c r="AC17" s="172"/>
      <c r="AD17" s="96"/>
      <c r="AE17" s="96"/>
      <c r="AF17" s="98"/>
      <c r="AG17" s="175">
        <v>64.720001220703125</v>
      </c>
      <c r="AH17" s="175">
        <v>447334.28125</v>
      </c>
      <c r="AI17" s="79">
        <v>44926</v>
      </c>
      <c r="AJ17" s="38"/>
      <c r="AK17" s="38"/>
      <c r="AL17" s="38"/>
      <c r="AM17" s="38"/>
      <c r="AN17" s="38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78">
        <f t="shared" si="0"/>
        <v>4043724.28125</v>
      </c>
      <c r="AZ17" s="38"/>
      <c r="BA17" s="38"/>
      <c r="BB17" s="38"/>
      <c r="BC17" s="78">
        <f t="shared" si="1"/>
        <v>4043724.28125</v>
      </c>
      <c r="BD17" s="3"/>
      <c r="BE17" s="40"/>
      <c r="BF17" s="40"/>
    </row>
    <row r="18" spans="1:58" ht="18.75" customHeight="1">
      <c r="A18" s="36">
        <f t="shared" ref="A18:A32" si="4">A17+1</f>
        <v>6</v>
      </c>
      <c r="B18" s="170" t="s">
        <v>50</v>
      </c>
      <c r="C18" s="44">
        <v>1958</v>
      </c>
      <c r="D18" s="82" t="s">
        <v>44</v>
      </c>
      <c r="E18" s="11">
        <v>2</v>
      </c>
      <c r="F18" s="11">
        <v>1</v>
      </c>
      <c r="G18" s="11">
        <v>8</v>
      </c>
      <c r="H18" s="72">
        <v>4</v>
      </c>
      <c r="I18" s="73">
        <v>4</v>
      </c>
      <c r="J18" s="38"/>
      <c r="K18" s="39">
        <v>1004.5</v>
      </c>
      <c r="L18" s="69">
        <v>273</v>
      </c>
      <c r="M18" s="38">
        <v>145.4</v>
      </c>
      <c r="N18" s="74">
        <v>127.6</v>
      </c>
      <c r="O18" s="77">
        <v>24</v>
      </c>
      <c r="P18" s="11"/>
      <c r="Q18" s="70"/>
      <c r="R18" s="146"/>
      <c r="S18" s="171"/>
      <c r="T18" s="172"/>
      <c r="U18" s="102"/>
      <c r="V18" s="78"/>
      <c r="W18" s="79"/>
      <c r="X18" s="105">
        <v>381.60000610351562</v>
      </c>
      <c r="Y18" s="105">
        <v>3596390</v>
      </c>
      <c r="Z18" s="79">
        <v>44926</v>
      </c>
      <c r="AA18" s="171"/>
      <c r="AB18" s="171"/>
      <c r="AC18" s="172"/>
      <c r="AD18" s="103">
        <v>537.5999755859375</v>
      </c>
      <c r="AE18" s="103">
        <v>113465.859375</v>
      </c>
      <c r="AF18" s="98">
        <v>44926</v>
      </c>
      <c r="AG18" s="175">
        <v>64.720001220703125</v>
      </c>
      <c r="AH18" s="175">
        <v>447334.28125</v>
      </c>
      <c r="AI18" s="79">
        <v>44926</v>
      </c>
      <c r="AJ18" s="38"/>
      <c r="AK18" s="38"/>
      <c r="AL18" s="38"/>
      <c r="AM18" s="38"/>
      <c r="AN18" s="38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78">
        <f t="shared" si="0"/>
        <v>4157190.140625</v>
      </c>
      <c r="AZ18" s="38"/>
      <c r="BA18" s="38"/>
      <c r="BB18" s="38"/>
      <c r="BC18" s="78">
        <f t="shared" si="1"/>
        <v>4157190.140625</v>
      </c>
      <c r="BD18" s="3"/>
      <c r="BE18" s="40"/>
      <c r="BF18" s="40"/>
    </row>
    <row r="19" spans="1:58" ht="18" customHeight="1">
      <c r="A19" s="36">
        <f t="shared" si="4"/>
        <v>7</v>
      </c>
      <c r="B19" s="170" t="s">
        <v>51</v>
      </c>
      <c r="C19" s="44">
        <v>1953</v>
      </c>
      <c r="D19" s="82" t="s">
        <v>66</v>
      </c>
      <c r="E19" s="11">
        <v>2</v>
      </c>
      <c r="F19" s="11">
        <v>1</v>
      </c>
      <c r="G19" s="11">
        <v>6</v>
      </c>
      <c r="H19" s="72">
        <v>5</v>
      </c>
      <c r="I19" s="73">
        <v>1</v>
      </c>
      <c r="J19" s="38"/>
      <c r="K19" s="39">
        <v>1126.0999999999999</v>
      </c>
      <c r="L19" s="69">
        <v>350</v>
      </c>
      <c r="M19" s="38">
        <v>216.6</v>
      </c>
      <c r="N19" s="74">
        <v>33.4</v>
      </c>
      <c r="O19" s="77">
        <v>24</v>
      </c>
      <c r="P19" s="11"/>
      <c r="Q19" s="70"/>
      <c r="R19" s="146"/>
      <c r="S19" s="171"/>
      <c r="T19" s="172"/>
      <c r="U19" s="102"/>
      <c r="V19" s="78"/>
      <c r="W19" s="79"/>
      <c r="X19" s="105">
        <v>370.89999389648437</v>
      </c>
      <c r="Y19" s="105">
        <v>3307841.2</v>
      </c>
      <c r="Z19" s="79">
        <v>44926</v>
      </c>
      <c r="AA19" s="171"/>
      <c r="AB19" s="171"/>
      <c r="AC19" s="172"/>
      <c r="AD19" s="96"/>
      <c r="AE19" s="96"/>
      <c r="AF19" s="98"/>
      <c r="AG19" s="102"/>
      <c r="AH19" s="78"/>
      <c r="AI19" s="79"/>
      <c r="AJ19" s="38"/>
      <c r="AK19" s="38"/>
      <c r="AL19" s="38"/>
      <c r="AM19" s="38"/>
      <c r="AN19" s="38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78">
        <f t="shared" si="0"/>
        <v>3307841.2</v>
      </c>
      <c r="AZ19" s="38"/>
      <c r="BA19" s="38"/>
      <c r="BB19" s="38"/>
      <c r="BC19" s="78">
        <f t="shared" si="1"/>
        <v>3307841.2</v>
      </c>
      <c r="BD19" s="3"/>
      <c r="BE19" s="40"/>
      <c r="BF19" s="40"/>
    </row>
    <row r="20" spans="1:58" ht="18" customHeight="1">
      <c r="A20" s="36">
        <f t="shared" si="4"/>
        <v>8</v>
      </c>
      <c r="B20" s="170" t="s">
        <v>52</v>
      </c>
      <c r="C20" s="50">
        <v>1964</v>
      </c>
      <c r="D20" s="82" t="s">
        <v>44</v>
      </c>
      <c r="E20" s="41">
        <v>3</v>
      </c>
      <c r="F20" s="41">
        <v>3</v>
      </c>
      <c r="G20" s="41">
        <v>36</v>
      </c>
      <c r="H20" s="72">
        <v>5</v>
      </c>
      <c r="I20" s="73">
        <v>30</v>
      </c>
      <c r="J20" s="38"/>
      <c r="K20" s="94">
        <v>4130</v>
      </c>
      <c r="L20" s="95">
        <v>1530</v>
      </c>
      <c r="M20" s="38">
        <v>252.8</v>
      </c>
      <c r="N20" s="74">
        <f t="shared" ref="N20:N27" si="5">L20-M20</f>
        <v>1277.2</v>
      </c>
      <c r="O20" s="77">
        <v>80</v>
      </c>
      <c r="P20" s="11"/>
      <c r="Q20" s="70"/>
      <c r="R20" s="146"/>
      <c r="S20" s="171"/>
      <c r="T20" s="172"/>
      <c r="U20" s="102"/>
      <c r="V20" s="78"/>
      <c r="W20" s="79"/>
      <c r="X20" s="105">
        <v>787.08001708984375</v>
      </c>
      <c r="Y20" s="105">
        <v>7710381.5</v>
      </c>
      <c r="Z20" s="79">
        <v>44926</v>
      </c>
      <c r="AA20" s="171"/>
      <c r="AB20" s="171"/>
      <c r="AC20" s="172"/>
      <c r="AD20" s="96"/>
      <c r="AE20" s="96"/>
      <c r="AF20" s="98"/>
      <c r="AG20" s="102"/>
      <c r="AH20" s="78"/>
      <c r="AI20" s="79"/>
      <c r="AJ20" s="38"/>
      <c r="AK20" s="38"/>
      <c r="AL20" s="38"/>
      <c r="AM20" s="38"/>
      <c r="AN20" s="38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78">
        <f t="shared" si="0"/>
        <v>7710381.5</v>
      </c>
      <c r="AZ20" s="38"/>
      <c r="BA20" s="38"/>
      <c r="BB20" s="38"/>
      <c r="BC20" s="78">
        <f t="shared" si="1"/>
        <v>7710381.5</v>
      </c>
      <c r="BD20" s="3"/>
      <c r="BE20" s="40"/>
      <c r="BF20" s="40"/>
    </row>
    <row r="21" spans="1:58" ht="18" customHeight="1">
      <c r="A21" s="36">
        <f t="shared" si="4"/>
        <v>9</v>
      </c>
      <c r="B21" s="170" t="s">
        <v>53</v>
      </c>
      <c r="C21" s="50">
        <v>1995</v>
      </c>
      <c r="D21" s="82" t="s">
        <v>65</v>
      </c>
      <c r="E21" s="41">
        <v>14</v>
      </c>
      <c r="F21" s="41">
        <v>2</v>
      </c>
      <c r="G21" s="41">
        <v>108</v>
      </c>
      <c r="H21" s="72">
        <v>7</v>
      </c>
      <c r="I21" s="73">
        <v>101</v>
      </c>
      <c r="J21" s="38"/>
      <c r="K21" s="39">
        <v>7342.4</v>
      </c>
      <c r="L21" s="69">
        <v>4037.7</v>
      </c>
      <c r="M21" s="38">
        <v>494.9</v>
      </c>
      <c r="N21" s="74">
        <f t="shared" si="5"/>
        <v>3542.7999999999997</v>
      </c>
      <c r="O21" s="77">
        <v>306</v>
      </c>
      <c r="P21" s="11"/>
      <c r="Q21" s="70"/>
      <c r="R21" s="146"/>
      <c r="S21" s="171"/>
      <c r="T21" s="172"/>
      <c r="U21" s="102">
        <v>4</v>
      </c>
      <c r="V21" s="78">
        <v>12966342</v>
      </c>
      <c r="W21" s="79">
        <v>44926</v>
      </c>
      <c r="X21" s="102"/>
      <c r="Y21" s="78"/>
      <c r="Z21" s="79"/>
      <c r="AA21" s="171"/>
      <c r="AB21" s="171"/>
      <c r="AC21" s="172"/>
      <c r="AD21" s="96"/>
      <c r="AE21" s="96"/>
      <c r="AF21" s="98"/>
      <c r="AG21" s="102"/>
      <c r="AH21" s="78"/>
      <c r="AI21" s="79"/>
      <c r="AJ21" s="38"/>
      <c r="AK21" s="38"/>
      <c r="AL21" s="38"/>
      <c r="AM21" s="38"/>
      <c r="AN21" s="38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78">
        <f t="shared" si="0"/>
        <v>12966342</v>
      </c>
      <c r="AZ21" s="38"/>
      <c r="BA21" s="38"/>
      <c r="BB21" s="38"/>
      <c r="BC21" s="78">
        <f t="shared" si="1"/>
        <v>12966342</v>
      </c>
      <c r="BD21" s="3"/>
      <c r="BE21" s="40"/>
      <c r="BF21" s="40"/>
    </row>
    <row r="22" spans="1:58" ht="18" customHeight="1">
      <c r="A22" s="36">
        <f t="shared" si="4"/>
        <v>10</v>
      </c>
      <c r="B22" s="170" t="s">
        <v>54</v>
      </c>
      <c r="C22" s="48">
        <v>1994</v>
      </c>
      <c r="D22" s="82" t="s">
        <v>44</v>
      </c>
      <c r="E22" s="76">
        <v>9</v>
      </c>
      <c r="F22" s="76">
        <v>4</v>
      </c>
      <c r="G22" s="76">
        <v>144</v>
      </c>
      <c r="H22" s="72">
        <v>16</v>
      </c>
      <c r="I22" s="73">
        <f>G22-H22</f>
        <v>128</v>
      </c>
      <c r="J22" s="38"/>
      <c r="K22" s="94">
        <v>8697.5</v>
      </c>
      <c r="L22" s="95">
        <v>4711.2</v>
      </c>
      <c r="M22" s="38">
        <v>895</v>
      </c>
      <c r="N22" s="74">
        <f t="shared" si="5"/>
        <v>3816.2</v>
      </c>
      <c r="O22" s="77">
        <v>392</v>
      </c>
      <c r="P22" s="11"/>
      <c r="Q22" s="70"/>
      <c r="R22" s="146"/>
      <c r="S22" s="171"/>
      <c r="T22" s="172"/>
      <c r="U22" s="102">
        <v>4</v>
      </c>
      <c r="V22" s="78">
        <v>15183636</v>
      </c>
      <c r="W22" s="79">
        <v>44926</v>
      </c>
      <c r="X22" s="102"/>
      <c r="Y22" s="78"/>
      <c r="Z22" s="79"/>
      <c r="AA22" s="171"/>
      <c r="AB22" s="171"/>
      <c r="AC22" s="172"/>
      <c r="AD22" s="96"/>
      <c r="AE22" s="96"/>
      <c r="AF22" s="98"/>
      <c r="AG22" s="102"/>
      <c r="AH22" s="78"/>
      <c r="AI22" s="79"/>
      <c r="AJ22" s="38"/>
      <c r="AK22" s="38"/>
      <c r="AL22" s="38"/>
      <c r="AM22" s="38"/>
      <c r="AN22" s="38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78">
        <f t="shared" si="0"/>
        <v>15183636</v>
      </c>
      <c r="AZ22" s="38"/>
      <c r="BA22" s="38"/>
      <c r="BB22" s="38"/>
      <c r="BC22" s="78">
        <f t="shared" si="1"/>
        <v>15183636</v>
      </c>
      <c r="BD22" s="3"/>
      <c r="BE22" s="40"/>
      <c r="BF22" s="40"/>
    </row>
    <row r="23" spans="1:58" ht="18" customHeight="1">
      <c r="A23" s="36">
        <f t="shared" si="4"/>
        <v>11</v>
      </c>
      <c r="B23" s="170" t="s">
        <v>55</v>
      </c>
      <c r="C23" s="44">
        <v>1994</v>
      </c>
      <c r="D23" s="82" t="s">
        <v>44</v>
      </c>
      <c r="E23" s="38">
        <v>14</v>
      </c>
      <c r="F23" s="38">
        <v>1</v>
      </c>
      <c r="G23" s="38">
        <v>112</v>
      </c>
      <c r="H23" s="72">
        <v>3</v>
      </c>
      <c r="I23" s="73">
        <v>109</v>
      </c>
      <c r="J23" s="38"/>
      <c r="K23" s="39">
        <v>6237</v>
      </c>
      <c r="L23" s="69">
        <v>3351.74</v>
      </c>
      <c r="M23" s="38">
        <v>127.6</v>
      </c>
      <c r="N23" s="74">
        <f t="shared" si="5"/>
        <v>3224.14</v>
      </c>
      <c r="O23" s="77">
        <v>176</v>
      </c>
      <c r="P23" s="11"/>
      <c r="Q23" s="70"/>
      <c r="R23" s="146"/>
      <c r="S23" s="171"/>
      <c r="T23" s="172"/>
      <c r="U23" s="102">
        <v>2</v>
      </c>
      <c r="V23" s="78">
        <v>7232918.5</v>
      </c>
      <c r="W23" s="79">
        <v>44561</v>
      </c>
      <c r="X23" s="102"/>
      <c r="Y23" s="78"/>
      <c r="Z23" s="79"/>
      <c r="AA23" s="171"/>
      <c r="AB23" s="171"/>
      <c r="AC23" s="172"/>
      <c r="AD23" s="96"/>
      <c r="AE23" s="96"/>
      <c r="AF23" s="98"/>
      <c r="AG23" s="102"/>
      <c r="AH23" s="78"/>
      <c r="AI23" s="79"/>
      <c r="AJ23" s="38"/>
      <c r="AK23" s="38"/>
      <c r="AL23" s="38"/>
      <c r="AM23" s="38"/>
      <c r="AN23" s="38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78">
        <f t="shared" si="0"/>
        <v>7232918.5</v>
      </c>
      <c r="AZ23" s="38"/>
      <c r="BA23" s="38"/>
      <c r="BB23" s="38"/>
      <c r="BC23" s="78">
        <f t="shared" si="1"/>
        <v>7232918.5</v>
      </c>
      <c r="BD23" s="3"/>
      <c r="BE23" s="40"/>
      <c r="BF23" s="40"/>
    </row>
    <row r="24" spans="1:58" ht="18" customHeight="1">
      <c r="A24" s="36">
        <f t="shared" si="4"/>
        <v>12</v>
      </c>
      <c r="B24" s="170" t="s">
        <v>56</v>
      </c>
      <c r="C24" s="44">
        <v>1953</v>
      </c>
      <c r="D24" s="82" t="s">
        <v>66</v>
      </c>
      <c r="E24" s="38">
        <v>2</v>
      </c>
      <c r="F24" s="38">
        <v>1</v>
      </c>
      <c r="G24" s="38">
        <v>6</v>
      </c>
      <c r="H24" s="72">
        <v>3</v>
      </c>
      <c r="I24" s="73">
        <v>3</v>
      </c>
      <c r="J24" s="38"/>
      <c r="K24" s="39">
        <v>375.9</v>
      </c>
      <c r="L24" s="69">
        <v>342.9</v>
      </c>
      <c r="M24" s="38">
        <v>148.6</v>
      </c>
      <c r="N24" s="74">
        <f t="shared" si="5"/>
        <v>194.29999999999998</v>
      </c>
      <c r="O24" s="77">
        <v>16</v>
      </c>
      <c r="P24" s="11"/>
      <c r="Q24" s="70"/>
      <c r="R24" s="146"/>
      <c r="S24" s="171"/>
      <c r="T24" s="172"/>
      <c r="U24" s="102"/>
      <c r="V24" s="78"/>
      <c r="W24" s="79"/>
      <c r="X24" s="105">
        <v>295.80999755859375</v>
      </c>
      <c r="Y24" s="78">
        <v>2800928.5</v>
      </c>
      <c r="Z24" s="79">
        <v>44926</v>
      </c>
      <c r="AA24" s="171"/>
      <c r="AB24" s="171"/>
      <c r="AC24" s="172"/>
      <c r="AD24" s="96"/>
      <c r="AE24" s="96"/>
      <c r="AF24" s="98"/>
      <c r="AG24" s="102"/>
      <c r="AH24" s="78"/>
      <c r="AI24" s="79"/>
      <c r="AJ24" s="38"/>
      <c r="AK24" s="38"/>
      <c r="AL24" s="38"/>
      <c r="AM24" s="38"/>
      <c r="AN24" s="38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78">
        <f t="shared" si="0"/>
        <v>2800928.5</v>
      </c>
      <c r="AZ24" s="38"/>
      <c r="BA24" s="38"/>
      <c r="BB24" s="38"/>
      <c r="BC24" s="78">
        <f t="shared" si="1"/>
        <v>2800928.5</v>
      </c>
      <c r="BD24" s="3"/>
      <c r="BE24" s="40"/>
      <c r="BF24" s="40"/>
    </row>
    <row r="25" spans="1:58" ht="18" customHeight="1">
      <c r="A25" s="36">
        <f t="shared" si="4"/>
        <v>13</v>
      </c>
      <c r="B25" s="170" t="s">
        <v>57</v>
      </c>
      <c r="C25" s="44">
        <v>1955</v>
      </c>
      <c r="D25" s="82" t="s">
        <v>66</v>
      </c>
      <c r="E25" s="38">
        <v>2</v>
      </c>
      <c r="F25" s="38">
        <v>2</v>
      </c>
      <c r="G25" s="38">
        <v>12</v>
      </c>
      <c r="H25" s="72">
        <v>2</v>
      </c>
      <c r="I25" s="73">
        <v>11</v>
      </c>
      <c r="J25" s="38"/>
      <c r="K25" s="39">
        <v>658.5</v>
      </c>
      <c r="L25" s="69">
        <v>417.4</v>
      </c>
      <c r="M25" s="38">
        <v>69.8</v>
      </c>
      <c r="N25" s="74">
        <f t="shared" si="5"/>
        <v>347.59999999999997</v>
      </c>
      <c r="O25" s="77">
        <v>40</v>
      </c>
      <c r="P25" s="11"/>
      <c r="Q25" s="70"/>
      <c r="R25" s="146"/>
      <c r="S25" s="171"/>
      <c r="T25" s="172"/>
      <c r="U25" s="102"/>
      <c r="V25" s="78"/>
      <c r="W25" s="79"/>
      <c r="X25" s="105">
        <v>685</v>
      </c>
      <c r="Y25" s="78">
        <v>6127305.7999999998</v>
      </c>
      <c r="Z25" s="79">
        <v>44926</v>
      </c>
      <c r="AA25" s="171"/>
      <c r="AB25" s="171"/>
      <c r="AC25" s="172"/>
      <c r="AD25" s="96"/>
      <c r="AE25" s="96"/>
      <c r="AF25" s="98"/>
      <c r="AG25" s="102"/>
      <c r="AH25" s="78"/>
      <c r="AI25" s="79"/>
      <c r="AJ25" s="38"/>
      <c r="AK25" s="38"/>
      <c r="AL25" s="38"/>
      <c r="AM25" s="38"/>
      <c r="AN25" s="38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78">
        <f t="shared" si="0"/>
        <v>6127305.7999999998</v>
      </c>
      <c r="AZ25" s="38"/>
      <c r="BA25" s="38"/>
      <c r="BB25" s="38"/>
      <c r="BC25" s="78">
        <f t="shared" si="1"/>
        <v>6127305.7999999998</v>
      </c>
      <c r="BD25" s="3"/>
      <c r="BE25" s="40"/>
      <c r="BF25" s="40"/>
    </row>
    <row r="26" spans="1:58" ht="17.25" customHeight="1">
      <c r="A26" s="36">
        <f t="shared" si="4"/>
        <v>14</v>
      </c>
      <c r="B26" s="170" t="s">
        <v>58</v>
      </c>
      <c r="C26" s="44">
        <v>1955</v>
      </c>
      <c r="D26" s="82" t="s">
        <v>66</v>
      </c>
      <c r="E26" s="38">
        <v>2</v>
      </c>
      <c r="F26" s="38">
        <v>2</v>
      </c>
      <c r="G26" s="38">
        <v>12</v>
      </c>
      <c r="H26" s="72">
        <v>1</v>
      </c>
      <c r="I26" s="73">
        <v>11</v>
      </c>
      <c r="J26" s="38"/>
      <c r="K26" s="39">
        <v>724.7</v>
      </c>
      <c r="L26" s="69">
        <v>415.4</v>
      </c>
      <c r="M26" s="38">
        <v>51.8</v>
      </c>
      <c r="N26" s="74">
        <f t="shared" si="5"/>
        <v>363.59999999999997</v>
      </c>
      <c r="O26" s="77">
        <v>28</v>
      </c>
      <c r="P26" s="11"/>
      <c r="Q26" s="70"/>
      <c r="R26" s="146"/>
      <c r="S26" s="171"/>
      <c r="T26" s="172"/>
      <c r="U26" s="102"/>
      <c r="V26" s="78"/>
      <c r="W26" s="79"/>
      <c r="X26" s="105">
        <v>707.1300048828125</v>
      </c>
      <c r="Y26" s="78">
        <v>6276118.0999999996</v>
      </c>
      <c r="Z26" s="79">
        <v>44926</v>
      </c>
      <c r="AA26" s="171"/>
      <c r="AB26" s="171"/>
      <c r="AC26" s="172"/>
      <c r="AD26" s="96"/>
      <c r="AE26" s="96"/>
      <c r="AF26" s="98"/>
      <c r="AG26" s="102"/>
      <c r="AH26" s="78"/>
      <c r="AI26" s="79"/>
      <c r="AJ26" s="38"/>
      <c r="AK26" s="38"/>
      <c r="AL26" s="38"/>
      <c r="AM26" s="38"/>
      <c r="AN26" s="38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78">
        <f t="shared" si="0"/>
        <v>6276118.0999999996</v>
      </c>
      <c r="AZ26" s="38"/>
      <c r="BA26" s="38"/>
      <c r="BB26" s="38"/>
      <c r="BC26" s="78">
        <f t="shared" si="1"/>
        <v>6276118.0999999996</v>
      </c>
      <c r="BD26" s="3"/>
      <c r="BE26" s="40"/>
      <c r="BF26" s="40"/>
    </row>
    <row r="27" spans="1:58" ht="18" customHeight="1">
      <c r="A27" s="36">
        <f t="shared" si="4"/>
        <v>15</v>
      </c>
      <c r="B27" s="170" t="s">
        <v>59</v>
      </c>
      <c r="C27" s="44">
        <v>1966</v>
      </c>
      <c r="D27" s="82" t="s">
        <v>44</v>
      </c>
      <c r="E27" s="38">
        <v>5</v>
      </c>
      <c r="F27" s="38">
        <v>4</v>
      </c>
      <c r="G27" s="38">
        <v>80</v>
      </c>
      <c r="H27" s="72">
        <v>12</v>
      </c>
      <c r="I27" s="73">
        <f>G27-H27</f>
        <v>68</v>
      </c>
      <c r="J27" s="38"/>
      <c r="K27" s="39">
        <v>5698.7</v>
      </c>
      <c r="L27" s="69">
        <v>3389.4</v>
      </c>
      <c r="M27" s="38">
        <v>475.8</v>
      </c>
      <c r="N27" s="74">
        <f t="shared" si="5"/>
        <v>2913.6</v>
      </c>
      <c r="O27" s="77">
        <v>134</v>
      </c>
      <c r="P27" s="11"/>
      <c r="Q27" s="70"/>
      <c r="R27" s="146"/>
      <c r="S27" s="171"/>
      <c r="T27" s="172"/>
      <c r="U27" s="102"/>
      <c r="V27" s="78"/>
      <c r="W27" s="79"/>
      <c r="X27" s="105">
        <v>913.0999755859375</v>
      </c>
      <c r="Y27" s="105">
        <v>4840471</v>
      </c>
      <c r="Z27" s="79">
        <v>44926</v>
      </c>
      <c r="AA27" s="171"/>
      <c r="AB27" s="171"/>
      <c r="AC27" s="172"/>
      <c r="AD27" s="103">
        <v>3153</v>
      </c>
      <c r="AE27" s="103">
        <v>665472.1875</v>
      </c>
      <c r="AF27" s="98">
        <v>44926</v>
      </c>
      <c r="AG27" s="102"/>
      <c r="AH27" s="78"/>
      <c r="AI27" s="79"/>
      <c r="AJ27" s="38"/>
      <c r="AK27" s="38"/>
      <c r="AL27" s="38"/>
      <c r="AM27" s="38"/>
      <c r="AN27" s="38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78">
        <f t="shared" si="0"/>
        <v>5505943.1875</v>
      </c>
      <c r="AZ27" s="38"/>
      <c r="BA27" s="38"/>
      <c r="BB27" s="38"/>
      <c r="BC27" s="78">
        <f t="shared" si="1"/>
        <v>5505943.1875</v>
      </c>
      <c r="BD27" s="3"/>
      <c r="BE27" s="40"/>
      <c r="BF27" s="40"/>
    </row>
    <row r="28" spans="1:58" ht="17.25" customHeight="1">
      <c r="A28" s="36">
        <f t="shared" si="4"/>
        <v>16</v>
      </c>
      <c r="B28" s="170" t="s">
        <v>60</v>
      </c>
      <c r="C28" s="50">
        <v>1966</v>
      </c>
      <c r="D28" s="82" t="s">
        <v>65</v>
      </c>
      <c r="E28" s="41">
        <v>9</v>
      </c>
      <c r="F28" s="41">
        <v>1</v>
      </c>
      <c r="G28" s="41">
        <v>68</v>
      </c>
      <c r="H28" s="72">
        <v>7</v>
      </c>
      <c r="I28" s="73">
        <v>61</v>
      </c>
      <c r="J28" s="38"/>
      <c r="K28" s="39">
        <v>4295.3</v>
      </c>
      <c r="L28" s="69">
        <v>2446.8000000000002</v>
      </c>
      <c r="M28" s="38">
        <v>236.3</v>
      </c>
      <c r="N28" s="74">
        <f t="shared" ref="N28:N32" si="6">L28-M28</f>
        <v>2210.5</v>
      </c>
      <c r="O28" s="77">
        <v>107</v>
      </c>
      <c r="P28" s="11"/>
      <c r="Q28" s="70"/>
      <c r="R28" s="146"/>
      <c r="S28" s="171"/>
      <c r="T28" s="172"/>
      <c r="U28" s="102">
        <v>1</v>
      </c>
      <c r="V28" s="78">
        <v>2599023.5</v>
      </c>
      <c r="W28" s="79">
        <v>44561</v>
      </c>
      <c r="X28" s="102"/>
      <c r="Y28" s="78"/>
      <c r="Z28" s="79"/>
      <c r="AA28" s="171"/>
      <c r="AB28" s="171"/>
      <c r="AC28" s="172"/>
      <c r="AD28" s="96"/>
      <c r="AE28" s="96"/>
      <c r="AF28" s="98"/>
      <c r="AG28" s="102"/>
      <c r="AH28" s="78"/>
      <c r="AI28" s="79"/>
      <c r="AJ28" s="38"/>
      <c r="AK28" s="38"/>
      <c r="AL28" s="38"/>
      <c r="AM28" s="38"/>
      <c r="AN28" s="38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78">
        <f t="shared" si="0"/>
        <v>2599023.5</v>
      </c>
      <c r="AZ28" s="38"/>
      <c r="BA28" s="38"/>
      <c r="BB28" s="38"/>
      <c r="BC28" s="78">
        <f t="shared" si="1"/>
        <v>2599023.5</v>
      </c>
      <c r="BD28" s="3"/>
      <c r="BE28" s="40"/>
      <c r="BF28" s="40"/>
    </row>
    <row r="29" spans="1:58" ht="18" customHeight="1">
      <c r="A29" s="36">
        <f t="shared" si="4"/>
        <v>17</v>
      </c>
      <c r="B29" s="170" t="s">
        <v>61</v>
      </c>
      <c r="C29" s="44">
        <v>1966</v>
      </c>
      <c r="D29" s="82" t="s">
        <v>65</v>
      </c>
      <c r="E29" s="38">
        <v>9</v>
      </c>
      <c r="F29" s="38">
        <v>1</v>
      </c>
      <c r="G29" s="38">
        <v>68</v>
      </c>
      <c r="H29" s="72">
        <v>9</v>
      </c>
      <c r="I29" s="73">
        <v>59</v>
      </c>
      <c r="J29" s="38"/>
      <c r="K29" s="39">
        <v>5753.4</v>
      </c>
      <c r="L29" s="69">
        <v>3945.6</v>
      </c>
      <c r="M29" s="38">
        <v>347.7</v>
      </c>
      <c r="N29" s="74">
        <f t="shared" si="6"/>
        <v>3597.9</v>
      </c>
      <c r="O29" s="77">
        <v>125</v>
      </c>
      <c r="P29" s="11"/>
      <c r="Q29" s="70"/>
      <c r="R29" s="146"/>
      <c r="S29" s="171"/>
      <c r="T29" s="172"/>
      <c r="U29" s="102">
        <v>1</v>
      </c>
      <c r="V29" s="78">
        <v>2599023.5</v>
      </c>
      <c r="W29" s="79">
        <v>44561</v>
      </c>
      <c r="X29" s="102"/>
      <c r="Y29" s="78"/>
      <c r="Z29" s="79"/>
      <c r="AA29" s="171"/>
      <c r="AB29" s="171"/>
      <c r="AC29" s="172"/>
      <c r="AD29" s="96"/>
      <c r="AE29" s="96"/>
      <c r="AF29" s="98"/>
      <c r="AG29" s="102"/>
      <c r="AH29" s="78"/>
      <c r="AI29" s="79"/>
      <c r="AJ29" s="38"/>
      <c r="AK29" s="38"/>
      <c r="AL29" s="38"/>
      <c r="AM29" s="38"/>
      <c r="AN29" s="38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78">
        <f t="shared" si="0"/>
        <v>2599023.5</v>
      </c>
      <c r="AZ29" s="38"/>
      <c r="BA29" s="38"/>
      <c r="BB29" s="38"/>
      <c r="BC29" s="78">
        <f t="shared" si="1"/>
        <v>2599023.5</v>
      </c>
      <c r="BD29" s="3"/>
      <c r="BE29" s="40"/>
      <c r="BF29" s="40"/>
    </row>
    <row r="30" spans="1:58" ht="18" customHeight="1">
      <c r="A30" s="36">
        <f t="shared" si="4"/>
        <v>18</v>
      </c>
      <c r="B30" s="170" t="s">
        <v>62</v>
      </c>
      <c r="C30" s="44">
        <v>1960</v>
      </c>
      <c r="D30" s="82" t="s">
        <v>44</v>
      </c>
      <c r="E30" s="38">
        <v>3</v>
      </c>
      <c r="F30" s="38">
        <v>4</v>
      </c>
      <c r="G30" s="38">
        <v>24</v>
      </c>
      <c r="H30" s="72">
        <v>0</v>
      </c>
      <c r="I30" s="73">
        <v>24</v>
      </c>
      <c r="J30" s="38"/>
      <c r="K30" s="39">
        <v>2578.5</v>
      </c>
      <c r="L30" s="69">
        <v>1552.6</v>
      </c>
      <c r="M30" s="38">
        <v>0</v>
      </c>
      <c r="N30" s="74">
        <f t="shared" si="6"/>
        <v>1552.6</v>
      </c>
      <c r="O30" s="77">
        <v>50</v>
      </c>
      <c r="P30" s="11" t="s">
        <v>84</v>
      </c>
      <c r="Q30" s="70">
        <v>2013</v>
      </c>
      <c r="R30" s="146"/>
      <c r="S30" s="171"/>
      <c r="T30" s="172"/>
      <c r="U30" s="102"/>
      <c r="V30" s="78"/>
      <c r="W30" s="79"/>
      <c r="X30" s="105">
        <v>954.5</v>
      </c>
      <c r="Y30" s="105">
        <v>10050201.5</v>
      </c>
      <c r="Z30" s="79">
        <v>44926</v>
      </c>
      <c r="AA30" s="171"/>
      <c r="AB30" s="171"/>
      <c r="AC30" s="172"/>
      <c r="AD30" s="103">
        <v>1583.02001953125</v>
      </c>
      <c r="AE30" s="103">
        <v>334112.1875</v>
      </c>
      <c r="AF30" s="98">
        <v>44926</v>
      </c>
      <c r="AG30" s="102"/>
      <c r="AH30" s="78"/>
      <c r="AI30" s="79"/>
      <c r="AJ30" s="38"/>
      <c r="AK30" s="38"/>
      <c r="AL30" s="38"/>
      <c r="AM30" s="38"/>
      <c r="AN30" s="38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78">
        <f t="shared" si="0"/>
        <v>10384313.6875</v>
      </c>
      <c r="AZ30" s="38"/>
      <c r="BA30" s="38"/>
      <c r="BB30" s="38"/>
      <c r="BC30" s="78">
        <f t="shared" si="1"/>
        <v>10384313.6875</v>
      </c>
      <c r="BD30" s="3"/>
      <c r="BE30" s="40"/>
      <c r="BF30" s="40"/>
    </row>
    <row r="31" spans="1:58" ht="18" customHeight="1">
      <c r="A31" s="36">
        <f t="shared" si="4"/>
        <v>19</v>
      </c>
      <c r="B31" s="170" t="s">
        <v>63</v>
      </c>
      <c r="C31" s="44">
        <v>2003</v>
      </c>
      <c r="D31" s="82" t="s">
        <v>65</v>
      </c>
      <c r="E31" s="38">
        <v>5</v>
      </c>
      <c r="F31" s="38">
        <v>5</v>
      </c>
      <c r="G31" s="38">
        <v>100</v>
      </c>
      <c r="H31" s="72">
        <v>3</v>
      </c>
      <c r="I31" s="73">
        <v>97</v>
      </c>
      <c r="J31" s="38"/>
      <c r="K31" s="39">
        <v>8419.59</v>
      </c>
      <c r="L31" s="69">
        <v>5941.1</v>
      </c>
      <c r="M31" s="69">
        <v>142.1</v>
      </c>
      <c r="N31" s="74">
        <f t="shared" si="6"/>
        <v>5799</v>
      </c>
      <c r="O31" s="77">
        <v>202</v>
      </c>
      <c r="P31" s="11"/>
      <c r="Q31" s="70"/>
      <c r="R31" s="146"/>
      <c r="S31" s="171"/>
      <c r="T31" s="172"/>
      <c r="U31" s="102"/>
      <c r="V31" s="78"/>
      <c r="W31" s="79"/>
      <c r="X31" s="105">
        <v>1885</v>
      </c>
      <c r="Y31" s="105">
        <v>19073649</v>
      </c>
      <c r="Z31" s="79">
        <v>44926</v>
      </c>
      <c r="AA31" s="171"/>
      <c r="AB31" s="171"/>
      <c r="AC31" s="172"/>
      <c r="AD31" s="103">
        <v>4827</v>
      </c>
      <c r="AE31" s="103">
        <v>1098432.125</v>
      </c>
      <c r="AF31" s="98">
        <v>44926</v>
      </c>
      <c r="AG31" s="102"/>
      <c r="AH31" s="78"/>
      <c r="AI31" s="79"/>
      <c r="AJ31" s="38"/>
      <c r="AK31" s="38"/>
      <c r="AL31" s="38"/>
      <c r="AM31" s="38"/>
      <c r="AN31" s="38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78">
        <f t="shared" si="0"/>
        <v>20172081.125</v>
      </c>
      <c r="AZ31" s="38"/>
      <c r="BA31" s="38"/>
      <c r="BB31" s="38"/>
      <c r="BC31" s="78">
        <f t="shared" si="1"/>
        <v>20172081.125</v>
      </c>
      <c r="BD31" s="3"/>
      <c r="BE31" s="40"/>
      <c r="BF31" s="40"/>
    </row>
    <row r="32" spans="1:58" ht="18" customHeight="1">
      <c r="A32" s="36">
        <f t="shared" si="4"/>
        <v>20</v>
      </c>
      <c r="B32" s="176" t="s">
        <v>64</v>
      </c>
      <c r="C32" s="44">
        <v>1978</v>
      </c>
      <c r="D32" s="82" t="s">
        <v>44</v>
      </c>
      <c r="E32" s="38">
        <v>3</v>
      </c>
      <c r="F32" s="38">
        <v>3</v>
      </c>
      <c r="G32" s="38">
        <v>24</v>
      </c>
      <c r="H32" s="72">
        <v>2</v>
      </c>
      <c r="I32" s="73">
        <v>22</v>
      </c>
      <c r="J32" s="38"/>
      <c r="K32" s="39">
        <v>2066.4</v>
      </c>
      <c r="L32" s="69">
        <v>1314.1</v>
      </c>
      <c r="M32" s="38">
        <v>72.599999999999994</v>
      </c>
      <c r="N32" s="74">
        <f t="shared" si="6"/>
        <v>1241.5</v>
      </c>
      <c r="O32" s="77">
        <v>64</v>
      </c>
      <c r="P32" s="11"/>
      <c r="Q32" s="70"/>
      <c r="R32" s="146"/>
      <c r="S32" s="171"/>
      <c r="T32" s="172"/>
      <c r="U32" s="177"/>
      <c r="V32" s="178"/>
      <c r="W32" s="179"/>
      <c r="X32" s="105">
        <v>941.4000244140625</v>
      </c>
      <c r="Y32" s="178">
        <v>8745779.8000000007</v>
      </c>
      <c r="Z32" s="79">
        <v>44926</v>
      </c>
      <c r="AA32" s="171"/>
      <c r="AB32" s="171"/>
      <c r="AC32" s="172"/>
      <c r="AD32" s="103">
        <v>1387.300048828125</v>
      </c>
      <c r="AE32" s="103">
        <v>292803.53125</v>
      </c>
      <c r="AF32" s="98">
        <v>44926</v>
      </c>
      <c r="AG32" s="177"/>
      <c r="AH32" s="178"/>
      <c r="AI32" s="179"/>
      <c r="AJ32" s="38"/>
      <c r="AK32" s="38"/>
      <c r="AL32" s="38"/>
      <c r="AM32" s="38"/>
      <c r="AN32" s="38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78">
        <f t="shared" si="0"/>
        <v>9038583.3312500007</v>
      </c>
      <c r="AZ32" s="38"/>
      <c r="BA32" s="38"/>
      <c r="BB32" s="38"/>
      <c r="BC32" s="78">
        <f t="shared" si="1"/>
        <v>9038583.3312500007</v>
      </c>
      <c r="BD32" s="3"/>
      <c r="BE32" s="40"/>
      <c r="BF32" s="40"/>
    </row>
    <row r="33" spans="1:58" ht="25.5" customHeight="1">
      <c r="A33" s="196" t="s">
        <v>67</v>
      </c>
      <c r="B33" s="196"/>
      <c r="C33" s="62"/>
      <c r="D33" s="180"/>
      <c r="E33" s="180"/>
      <c r="F33" s="180"/>
      <c r="G33" s="180"/>
      <c r="H33" s="181"/>
      <c r="I33" s="182"/>
      <c r="J33" s="63"/>
      <c r="K33" s="65"/>
      <c r="L33" s="65"/>
      <c r="M33" s="63"/>
      <c r="N33" s="110"/>
      <c r="O33" s="183"/>
      <c r="P33" s="180"/>
      <c r="Q33" s="184"/>
      <c r="R33" s="180"/>
      <c r="S33" s="63"/>
      <c r="T33" s="63"/>
      <c r="U33" s="185"/>
      <c r="V33" s="185"/>
      <c r="W33" s="185"/>
      <c r="X33" s="185"/>
      <c r="Y33" s="185"/>
      <c r="Z33" s="185"/>
      <c r="AA33" s="63"/>
      <c r="AB33" s="63"/>
      <c r="AC33" s="63"/>
      <c r="AD33" s="97"/>
      <c r="AE33" s="186"/>
      <c r="AF33" s="97"/>
      <c r="AG33" s="63"/>
      <c r="AH33" s="185"/>
      <c r="AI33" s="63"/>
      <c r="AJ33" s="63"/>
      <c r="AK33" s="63"/>
      <c r="AL33" s="63"/>
      <c r="AM33" s="63"/>
      <c r="AN33" s="63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63"/>
      <c r="AZ33" s="63"/>
      <c r="BA33" s="63"/>
      <c r="BB33" s="63"/>
      <c r="BC33" s="63"/>
      <c r="BD33" s="67"/>
      <c r="BE33" s="40"/>
      <c r="BF33" s="40"/>
    </row>
    <row r="34" spans="1:58" ht="18" customHeight="1">
      <c r="A34" s="169">
        <v>1</v>
      </c>
      <c r="B34" s="187" t="s">
        <v>68</v>
      </c>
      <c r="C34" s="45">
        <v>1959</v>
      </c>
      <c r="D34" s="82" t="s">
        <v>100</v>
      </c>
      <c r="E34" s="76">
        <v>3</v>
      </c>
      <c r="F34" s="76">
        <v>2</v>
      </c>
      <c r="G34" s="76">
        <v>24</v>
      </c>
      <c r="H34" s="72">
        <v>4</v>
      </c>
      <c r="I34" s="73">
        <v>20</v>
      </c>
      <c r="J34" s="38"/>
      <c r="K34" s="92">
        <v>3016.9</v>
      </c>
      <c r="L34" s="92">
        <v>1627.2</v>
      </c>
      <c r="M34" s="38">
        <v>219.5</v>
      </c>
      <c r="N34" s="74">
        <f>L34-M34</f>
        <v>1407.7</v>
      </c>
      <c r="O34" s="77">
        <v>60</v>
      </c>
      <c r="P34" s="11"/>
      <c r="Q34" s="70"/>
      <c r="R34" s="78"/>
      <c r="S34" s="78"/>
      <c r="T34" s="79"/>
      <c r="U34" s="102"/>
      <c r="V34" s="78"/>
      <c r="W34" s="79"/>
      <c r="X34" s="103">
        <v>747.20001220703125</v>
      </c>
      <c r="Y34" s="103">
        <v>1019158.375</v>
      </c>
      <c r="Z34" s="79">
        <v>44561</v>
      </c>
      <c r="AA34" s="102"/>
      <c r="AB34" s="78"/>
      <c r="AC34" s="79"/>
      <c r="AD34" s="101"/>
      <c r="AE34" s="104"/>
      <c r="AF34" s="98"/>
      <c r="AG34" s="102"/>
      <c r="AH34" s="78"/>
      <c r="AI34" s="79"/>
      <c r="AJ34" s="107"/>
      <c r="AK34" s="107"/>
      <c r="AL34" s="107"/>
      <c r="AM34" s="102"/>
      <c r="AN34" s="78"/>
      <c r="AO34" s="79"/>
      <c r="AP34" s="107"/>
      <c r="AQ34" s="107"/>
      <c r="AR34" s="107"/>
      <c r="AS34" s="107"/>
      <c r="AT34" s="107"/>
      <c r="AU34" s="107"/>
      <c r="AV34" s="108"/>
      <c r="AW34" s="78"/>
      <c r="AX34" s="188"/>
      <c r="AY34" s="78">
        <f t="shared" ref="AY34:AY69" si="7">S34+V34+Y34+AB34+AE34+AH34+AK34+AN34+AQ34+AT34+AW34</f>
        <v>1019158.375</v>
      </c>
      <c r="AZ34" s="38"/>
      <c r="BA34" s="38"/>
      <c r="BB34" s="38"/>
      <c r="BC34" s="78">
        <f>AY34</f>
        <v>1019158.375</v>
      </c>
      <c r="BD34" s="3"/>
      <c r="BE34" s="40"/>
      <c r="BF34" s="40"/>
    </row>
    <row r="35" spans="1:58" ht="18" customHeight="1">
      <c r="A35" s="169">
        <f>A34+1</f>
        <v>2</v>
      </c>
      <c r="B35" s="189" t="s">
        <v>86</v>
      </c>
      <c r="C35" s="45">
        <v>1962</v>
      </c>
      <c r="D35" s="82" t="s">
        <v>100</v>
      </c>
      <c r="E35" s="76">
        <v>4</v>
      </c>
      <c r="F35" s="76">
        <v>4</v>
      </c>
      <c r="G35" s="76">
        <v>64</v>
      </c>
      <c r="H35" s="72">
        <v>5</v>
      </c>
      <c r="I35" s="73">
        <v>59</v>
      </c>
      <c r="J35" s="38"/>
      <c r="K35" s="92">
        <v>3711.9</v>
      </c>
      <c r="L35" s="92">
        <v>2578.9</v>
      </c>
      <c r="M35" s="38">
        <v>221.6</v>
      </c>
      <c r="N35" s="74">
        <f>L35-M35</f>
        <v>2357.3000000000002</v>
      </c>
      <c r="O35" s="77">
        <v>112</v>
      </c>
      <c r="P35" s="11" t="s">
        <v>84</v>
      </c>
      <c r="Q35" s="70">
        <v>2015</v>
      </c>
      <c r="R35" s="78"/>
      <c r="S35" s="78">
        <v>16898953.09</v>
      </c>
      <c r="T35" s="79">
        <v>44926</v>
      </c>
      <c r="U35" s="102"/>
      <c r="V35" s="78"/>
      <c r="W35" s="79"/>
      <c r="X35" s="102"/>
      <c r="Y35" s="78"/>
      <c r="Z35" s="79"/>
      <c r="AA35" s="102"/>
      <c r="AB35" s="78"/>
      <c r="AC35" s="79"/>
      <c r="AD35" s="101"/>
      <c r="AE35" s="104"/>
      <c r="AF35" s="98"/>
      <c r="AG35" s="102"/>
      <c r="AH35" s="78"/>
      <c r="AI35" s="79"/>
      <c r="AJ35" s="107"/>
      <c r="AK35" s="107"/>
      <c r="AL35" s="107"/>
      <c r="AM35" s="102"/>
      <c r="AN35" s="78"/>
      <c r="AO35" s="79"/>
      <c r="AP35" s="107"/>
      <c r="AQ35" s="107"/>
      <c r="AR35" s="107"/>
      <c r="AS35" s="107"/>
      <c r="AT35" s="107"/>
      <c r="AU35" s="107"/>
      <c r="AV35" s="108"/>
      <c r="AW35" s="78"/>
      <c r="AX35" s="188"/>
      <c r="AY35" s="78">
        <f t="shared" si="7"/>
        <v>16898953.09</v>
      </c>
      <c r="AZ35" s="38"/>
      <c r="BA35" s="38"/>
      <c r="BB35" s="38"/>
      <c r="BC35" s="78">
        <f t="shared" ref="BC35:BC69" si="8">AY35</f>
        <v>16898953.09</v>
      </c>
      <c r="BD35" s="3"/>
      <c r="BE35" s="40"/>
      <c r="BF35" s="40"/>
    </row>
    <row r="36" spans="1:58" ht="18" customHeight="1">
      <c r="A36" s="169">
        <f t="shared" ref="A36:A69" si="9">A35+1</f>
        <v>3</v>
      </c>
      <c r="B36" s="189" t="s">
        <v>96</v>
      </c>
      <c r="C36" s="45">
        <v>1973</v>
      </c>
      <c r="D36" s="82" t="s">
        <v>97</v>
      </c>
      <c r="E36" s="76">
        <v>5</v>
      </c>
      <c r="F36" s="76">
        <v>4</v>
      </c>
      <c r="G36" s="76">
        <v>60</v>
      </c>
      <c r="H36" s="72">
        <v>7</v>
      </c>
      <c r="I36" s="73">
        <v>53</v>
      </c>
      <c r="J36" s="38"/>
      <c r="K36" s="92">
        <v>2945.5</v>
      </c>
      <c r="L36" s="92">
        <v>2671.8</v>
      </c>
      <c r="M36" s="38">
        <v>326.2</v>
      </c>
      <c r="N36" s="74">
        <f t="shared" ref="N36:N69" si="10">L36-M36</f>
        <v>2345.6000000000004</v>
      </c>
      <c r="O36" s="77">
        <v>121</v>
      </c>
      <c r="P36" s="11" t="s">
        <v>116</v>
      </c>
      <c r="Q36" s="70">
        <v>2015</v>
      </c>
      <c r="R36" s="78"/>
      <c r="S36" s="78">
        <v>3017305.22</v>
      </c>
      <c r="T36" s="79">
        <v>44561</v>
      </c>
      <c r="U36" s="102"/>
      <c r="V36" s="78"/>
      <c r="W36" s="79"/>
      <c r="X36" s="102"/>
      <c r="Y36" s="78"/>
      <c r="Z36" s="79"/>
      <c r="AA36" s="102"/>
      <c r="AB36" s="78"/>
      <c r="AC36" s="79"/>
      <c r="AD36" s="101"/>
      <c r="AE36" s="104"/>
      <c r="AF36" s="98"/>
      <c r="AG36" s="102"/>
      <c r="AH36" s="78"/>
      <c r="AI36" s="79"/>
      <c r="AJ36" s="107"/>
      <c r="AK36" s="107"/>
      <c r="AL36" s="107"/>
      <c r="AM36" s="102"/>
      <c r="AN36" s="78"/>
      <c r="AO36" s="79"/>
      <c r="AP36" s="107"/>
      <c r="AQ36" s="107"/>
      <c r="AR36" s="107"/>
      <c r="AS36" s="107"/>
      <c r="AT36" s="107"/>
      <c r="AU36" s="107"/>
      <c r="AV36" s="126">
        <v>2</v>
      </c>
      <c r="AW36" s="127">
        <v>2056641.44</v>
      </c>
      <c r="AX36" s="98">
        <v>44926</v>
      </c>
      <c r="AY36" s="78">
        <f t="shared" si="7"/>
        <v>5073946.66</v>
      </c>
      <c r="AZ36" s="38"/>
      <c r="BA36" s="38"/>
      <c r="BB36" s="38"/>
      <c r="BC36" s="78">
        <f t="shared" si="8"/>
        <v>5073946.66</v>
      </c>
      <c r="BD36" s="3"/>
      <c r="BE36" s="40"/>
      <c r="BF36" s="40"/>
    </row>
    <row r="37" spans="1:58" ht="17.25" customHeight="1">
      <c r="A37" s="169">
        <f t="shared" si="9"/>
        <v>4</v>
      </c>
      <c r="B37" s="189" t="s">
        <v>87</v>
      </c>
      <c r="C37" s="45">
        <v>1990</v>
      </c>
      <c r="D37" s="82" t="s">
        <v>97</v>
      </c>
      <c r="E37" s="76">
        <v>12</v>
      </c>
      <c r="F37" s="76">
        <v>1</v>
      </c>
      <c r="G37" s="76">
        <v>48</v>
      </c>
      <c r="H37" s="72">
        <v>1</v>
      </c>
      <c r="I37" s="73">
        <v>47</v>
      </c>
      <c r="J37" s="38"/>
      <c r="K37" s="92">
        <v>3381.4</v>
      </c>
      <c r="L37" s="92">
        <v>2116.3000000000002</v>
      </c>
      <c r="M37" s="38">
        <v>48.3</v>
      </c>
      <c r="N37" s="74">
        <f t="shared" si="10"/>
        <v>2068</v>
      </c>
      <c r="O37" s="77">
        <v>82</v>
      </c>
      <c r="P37" s="11"/>
      <c r="Q37" s="70"/>
      <c r="R37" s="78"/>
      <c r="S37" s="78">
        <v>2783088.63</v>
      </c>
      <c r="T37" s="79">
        <v>44926</v>
      </c>
      <c r="U37" s="102"/>
      <c r="V37" s="78"/>
      <c r="W37" s="79"/>
      <c r="X37" s="102"/>
      <c r="Y37" s="78"/>
      <c r="Z37" s="79"/>
      <c r="AA37" s="102"/>
      <c r="AB37" s="78"/>
      <c r="AC37" s="79"/>
      <c r="AD37" s="101"/>
      <c r="AE37" s="104"/>
      <c r="AF37" s="98"/>
      <c r="AG37" s="102"/>
      <c r="AH37" s="78"/>
      <c r="AI37" s="79"/>
      <c r="AJ37" s="107"/>
      <c r="AK37" s="107"/>
      <c r="AL37" s="107"/>
      <c r="AM37" s="102"/>
      <c r="AN37" s="78"/>
      <c r="AO37" s="79"/>
      <c r="AP37" s="107"/>
      <c r="AQ37" s="107"/>
      <c r="AR37" s="107"/>
      <c r="AS37" s="107"/>
      <c r="AT37" s="107"/>
      <c r="AU37" s="107"/>
      <c r="AV37" s="108"/>
      <c r="AW37" s="78"/>
      <c r="AX37" s="188"/>
      <c r="AY37" s="78">
        <f t="shared" si="7"/>
        <v>2783088.63</v>
      </c>
      <c r="AZ37" s="38"/>
      <c r="BA37" s="38"/>
      <c r="BB37" s="38"/>
      <c r="BC37" s="78">
        <f t="shared" si="8"/>
        <v>2783088.63</v>
      </c>
      <c r="BD37" s="3"/>
      <c r="BE37" s="40"/>
      <c r="BF37" s="40"/>
    </row>
    <row r="38" spans="1:58" ht="18" customHeight="1">
      <c r="A38" s="169">
        <f t="shared" si="9"/>
        <v>5</v>
      </c>
      <c r="B38" s="170" t="s">
        <v>51</v>
      </c>
      <c r="C38" s="44">
        <v>1953</v>
      </c>
      <c r="D38" s="82" t="s">
        <v>66</v>
      </c>
      <c r="E38" s="11">
        <v>2</v>
      </c>
      <c r="F38" s="11">
        <v>1</v>
      </c>
      <c r="G38" s="11">
        <v>6</v>
      </c>
      <c r="H38" s="72">
        <v>5</v>
      </c>
      <c r="I38" s="73">
        <v>1</v>
      </c>
      <c r="J38" s="38"/>
      <c r="K38" s="39">
        <v>1126.0999999999999</v>
      </c>
      <c r="L38" s="69">
        <v>350</v>
      </c>
      <c r="M38" s="38">
        <v>216.6</v>
      </c>
      <c r="N38" s="74">
        <f t="shared" si="10"/>
        <v>133.4</v>
      </c>
      <c r="O38" s="77">
        <v>24</v>
      </c>
      <c r="P38" s="11"/>
      <c r="Q38" s="70"/>
      <c r="R38" s="78"/>
      <c r="S38" s="78">
        <v>7742820.9199999999</v>
      </c>
      <c r="T38" s="79">
        <v>44926</v>
      </c>
      <c r="U38" s="102"/>
      <c r="V38" s="78"/>
      <c r="W38" s="79"/>
      <c r="X38" s="102"/>
      <c r="Y38" s="78"/>
      <c r="Z38" s="79"/>
      <c r="AA38" s="102"/>
      <c r="AB38" s="78"/>
      <c r="AC38" s="79"/>
      <c r="AD38" s="103">
        <v>525.6300048828125</v>
      </c>
      <c r="AE38" s="104">
        <v>3755901.72</v>
      </c>
      <c r="AF38" s="98">
        <v>44926</v>
      </c>
      <c r="AG38" s="105">
        <v>62.900001525878906</v>
      </c>
      <c r="AH38" s="105">
        <v>434754.75</v>
      </c>
      <c r="AI38" s="79">
        <v>44926</v>
      </c>
      <c r="AJ38" s="107"/>
      <c r="AK38" s="107"/>
      <c r="AL38" s="107"/>
      <c r="AM38" s="102"/>
      <c r="AN38" s="78"/>
      <c r="AO38" s="79"/>
      <c r="AP38" s="107"/>
      <c r="AQ38" s="107"/>
      <c r="AR38" s="107"/>
      <c r="AS38" s="107"/>
      <c r="AT38" s="107"/>
      <c r="AU38" s="107"/>
      <c r="AV38" s="108"/>
      <c r="AW38" s="78"/>
      <c r="AX38" s="188"/>
      <c r="AY38" s="78">
        <f t="shared" si="7"/>
        <v>11933477.390000001</v>
      </c>
      <c r="AZ38" s="38"/>
      <c r="BA38" s="38"/>
      <c r="BB38" s="38"/>
      <c r="BC38" s="78">
        <f t="shared" si="8"/>
        <v>11933477.390000001</v>
      </c>
      <c r="BD38" s="3"/>
      <c r="BE38" s="40"/>
      <c r="BF38" s="40"/>
    </row>
    <row r="39" spans="1:58" ht="17.25" customHeight="1">
      <c r="A39" s="169">
        <f t="shared" si="9"/>
        <v>6</v>
      </c>
      <c r="B39" s="189" t="s">
        <v>99</v>
      </c>
      <c r="C39" s="44">
        <v>1967</v>
      </c>
      <c r="D39" s="82" t="s">
        <v>98</v>
      </c>
      <c r="E39" s="11">
        <v>5</v>
      </c>
      <c r="F39" s="11">
        <v>4</v>
      </c>
      <c r="G39" s="11">
        <v>80</v>
      </c>
      <c r="H39" s="72">
        <v>22</v>
      </c>
      <c r="I39" s="73">
        <v>58</v>
      </c>
      <c r="J39" s="38"/>
      <c r="K39" s="39">
        <v>3910</v>
      </c>
      <c r="L39" s="69">
        <v>3449.7</v>
      </c>
      <c r="M39" s="38">
        <v>942.6</v>
      </c>
      <c r="N39" s="74">
        <f t="shared" si="10"/>
        <v>2507.1</v>
      </c>
      <c r="O39" s="77">
        <v>183</v>
      </c>
      <c r="P39" s="11"/>
      <c r="Q39" s="70"/>
      <c r="R39" s="78"/>
      <c r="S39" s="78"/>
      <c r="T39" s="79"/>
      <c r="U39" s="102"/>
      <c r="V39" s="78"/>
      <c r="W39" s="79"/>
      <c r="X39" s="102"/>
      <c r="Y39" s="78"/>
      <c r="Z39" s="79"/>
      <c r="AA39" s="102"/>
      <c r="AB39" s="78"/>
      <c r="AC39" s="79"/>
      <c r="AD39" s="101"/>
      <c r="AE39" s="104"/>
      <c r="AF39" s="98"/>
      <c r="AG39" s="105">
        <v>120.30000305175781</v>
      </c>
      <c r="AH39" s="105">
        <v>831494.375</v>
      </c>
      <c r="AI39" s="79">
        <v>44926</v>
      </c>
      <c r="AJ39" s="107"/>
      <c r="AK39" s="107"/>
      <c r="AL39" s="107"/>
      <c r="AM39" s="102"/>
      <c r="AN39" s="78"/>
      <c r="AO39" s="79"/>
      <c r="AP39" s="107"/>
      <c r="AQ39" s="107"/>
      <c r="AR39" s="107"/>
      <c r="AS39" s="107"/>
      <c r="AT39" s="107"/>
      <c r="AU39" s="107"/>
      <c r="AV39" s="108"/>
      <c r="AW39" s="78"/>
      <c r="AX39" s="188"/>
      <c r="AY39" s="78">
        <f t="shared" si="7"/>
        <v>831494.375</v>
      </c>
      <c r="AZ39" s="38"/>
      <c r="BA39" s="38"/>
      <c r="BB39" s="38"/>
      <c r="BC39" s="78">
        <f t="shared" si="8"/>
        <v>831494.375</v>
      </c>
      <c r="BD39" s="3"/>
      <c r="BE39" s="40"/>
      <c r="BF39" s="40"/>
    </row>
    <row r="40" spans="1:58" ht="18" customHeight="1">
      <c r="A40" s="169">
        <f t="shared" si="9"/>
        <v>7</v>
      </c>
      <c r="B40" s="189" t="s">
        <v>88</v>
      </c>
      <c r="C40" s="44">
        <v>1976</v>
      </c>
      <c r="D40" s="82" t="s">
        <v>98</v>
      </c>
      <c r="E40" s="11">
        <v>14</v>
      </c>
      <c r="F40" s="11">
        <v>1</v>
      </c>
      <c r="G40" s="11">
        <v>98</v>
      </c>
      <c r="H40" s="72">
        <v>12</v>
      </c>
      <c r="I40" s="73">
        <v>86</v>
      </c>
      <c r="J40" s="38"/>
      <c r="K40" s="39">
        <v>5254.7</v>
      </c>
      <c r="L40" s="69">
        <v>2681.9</v>
      </c>
      <c r="M40" s="38">
        <v>531.6</v>
      </c>
      <c r="N40" s="74">
        <f t="shared" si="10"/>
        <v>2150.3000000000002</v>
      </c>
      <c r="O40" s="77">
        <v>217</v>
      </c>
      <c r="P40" s="11"/>
      <c r="Q40" s="70"/>
      <c r="R40" s="78"/>
      <c r="S40" s="78"/>
      <c r="T40" s="79"/>
      <c r="U40" s="102">
        <v>2</v>
      </c>
      <c r="V40" s="78">
        <v>9414556</v>
      </c>
      <c r="W40" s="79">
        <v>44926</v>
      </c>
      <c r="X40" s="102"/>
      <c r="Y40" s="78"/>
      <c r="Z40" s="79"/>
      <c r="AA40" s="102"/>
      <c r="AB40" s="78"/>
      <c r="AC40" s="79"/>
      <c r="AD40" s="101"/>
      <c r="AE40" s="104"/>
      <c r="AF40" s="98"/>
      <c r="AG40" s="106"/>
      <c r="AH40" s="106"/>
      <c r="AI40" s="79"/>
      <c r="AJ40" s="107"/>
      <c r="AK40" s="107"/>
      <c r="AL40" s="107"/>
      <c r="AM40" s="102"/>
      <c r="AN40" s="78"/>
      <c r="AO40" s="79"/>
      <c r="AP40" s="107"/>
      <c r="AQ40" s="107"/>
      <c r="AR40" s="107"/>
      <c r="AS40" s="107"/>
      <c r="AT40" s="107"/>
      <c r="AU40" s="107"/>
      <c r="AV40" s="108"/>
      <c r="AW40" s="78"/>
      <c r="AX40" s="188"/>
      <c r="AY40" s="78">
        <f t="shared" si="7"/>
        <v>9414556</v>
      </c>
      <c r="AZ40" s="38"/>
      <c r="BA40" s="38"/>
      <c r="BB40" s="38"/>
      <c r="BC40" s="78">
        <f t="shared" si="8"/>
        <v>9414556</v>
      </c>
      <c r="BD40" s="3"/>
      <c r="BE40" s="40"/>
      <c r="BF40" s="40"/>
    </row>
    <row r="41" spans="1:58" ht="18" customHeight="1">
      <c r="A41" s="169">
        <f t="shared" si="9"/>
        <v>8</v>
      </c>
      <c r="B41" s="170" t="s">
        <v>69</v>
      </c>
      <c r="C41" s="45">
        <v>1990</v>
      </c>
      <c r="D41" s="82" t="s">
        <v>100</v>
      </c>
      <c r="E41" s="76">
        <v>14</v>
      </c>
      <c r="F41" s="76">
        <v>2</v>
      </c>
      <c r="G41" s="76">
        <v>224</v>
      </c>
      <c r="H41" s="72">
        <v>24</v>
      </c>
      <c r="I41" s="73">
        <v>200</v>
      </c>
      <c r="J41" s="38"/>
      <c r="K41" s="92">
        <v>15896.1</v>
      </c>
      <c r="L41" s="93">
        <v>10943.5</v>
      </c>
      <c r="M41" s="69">
        <v>1221</v>
      </c>
      <c r="N41" s="74">
        <f t="shared" si="10"/>
        <v>9722.5</v>
      </c>
      <c r="O41" s="77">
        <v>498</v>
      </c>
      <c r="P41" s="11"/>
      <c r="Q41" s="70"/>
      <c r="R41" s="78"/>
      <c r="S41" s="78">
        <v>61746055.310000002</v>
      </c>
      <c r="T41" s="79">
        <v>44926</v>
      </c>
      <c r="U41" s="102"/>
      <c r="V41" s="78"/>
      <c r="W41" s="79"/>
      <c r="X41" s="102"/>
      <c r="Y41" s="78"/>
      <c r="Z41" s="79"/>
      <c r="AA41" s="102"/>
      <c r="AB41" s="78"/>
      <c r="AC41" s="79"/>
      <c r="AD41" s="101"/>
      <c r="AE41" s="104"/>
      <c r="AF41" s="98"/>
      <c r="AG41" s="105">
        <v>285.85000610351562</v>
      </c>
      <c r="AH41" s="105">
        <v>1975749.5</v>
      </c>
      <c r="AI41" s="79">
        <v>44926</v>
      </c>
      <c r="AJ41" s="107"/>
      <c r="AK41" s="107"/>
      <c r="AL41" s="107"/>
      <c r="AM41" s="102"/>
      <c r="AN41" s="78"/>
      <c r="AO41" s="79"/>
      <c r="AP41" s="107"/>
      <c r="AQ41" s="107"/>
      <c r="AR41" s="107"/>
      <c r="AS41" s="107"/>
      <c r="AT41" s="107"/>
      <c r="AU41" s="107"/>
      <c r="AV41" s="108"/>
      <c r="AW41" s="78"/>
      <c r="AX41" s="188"/>
      <c r="AY41" s="78">
        <f t="shared" si="7"/>
        <v>63721804.810000002</v>
      </c>
      <c r="AZ41" s="38"/>
      <c r="BA41" s="38"/>
      <c r="BB41" s="38"/>
      <c r="BC41" s="78">
        <f t="shared" si="8"/>
        <v>63721804.810000002</v>
      </c>
      <c r="BD41" s="3"/>
      <c r="BE41" s="40"/>
      <c r="BF41" s="40"/>
    </row>
    <row r="42" spans="1:58" ht="18" customHeight="1">
      <c r="A42" s="169">
        <f t="shared" si="9"/>
        <v>9</v>
      </c>
      <c r="B42" s="189" t="s">
        <v>101</v>
      </c>
      <c r="C42" s="45">
        <v>1968</v>
      </c>
      <c r="D42" s="82" t="s">
        <v>100</v>
      </c>
      <c r="E42" s="76">
        <v>9</v>
      </c>
      <c r="F42" s="76">
        <v>3</v>
      </c>
      <c r="G42" s="76">
        <v>105</v>
      </c>
      <c r="H42" s="72">
        <v>10</v>
      </c>
      <c r="I42" s="73">
        <v>95</v>
      </c>
      <c r="J42" s="38"/>
      <c r="K42" s="92">
        <v>4528</v>
      </c>
      <c r="L42" s="93">
        <v>4411.5</v>
      </c>
      <c r="M42" s="69">
        <v>417.9</v>
      </c>
      <c r="N42" s="74">
        <f t="shared" si="10"/>
        <v>3993.6</v>
      </c>
      <c r="O42" s="77">
        <v>220</v>
      </c>
      <c r="P42" s="11"/>
      <c r="Q42" s="70"/>
      <c r="R42" s="78"/>
      <c r="S42" s="78">
        <v>9886347.75</v>
      </c>
      <c r="T42" s="79">
        <v>44926</v>
      </c>
      <c r="U42" s="102"/>
      <c r="V42" s="78"/>
      <c r="W42" s="79"/>
      <c r="X42" s="102"/>
      <c r="Y42" s="78"/>
      <c r="Z42" s="79"/>
      <c r="AA42" s="102"/>
      <c r="AB42" s="78"/>
      <c r="AC42" s="79"/>
      <c r="AD42" s="103">
        <v>4186.56005859375</v>
      </c>
      <c r="AE42" s="104">
        <v>13841513.25</v>
      </c>
      <c r="AF42" s="98">
        <v>44926</v>
      </c>
      <c r="AG42" s="102"/>
      <c r="AH42" s="78"/>
      <c r="AI42" s="79"/>
      <c r="AJ42" s="107"/>
      <c r="AK42" s="107"/>
      <c r="AL42" s="107"/>
      <c r="AM42" s="102"/>
      <c r="AN42" s="78"/>
      <c r="AO42" s="79"/>
      <c r="AP42" s="107"/>
      <c r="AQ42" s="107"/>
      <c r="AR42" s="107"/>
      <c r="AS42" s="107"/>
      <c r="AT42" s="107"/>
      <c r="AU42" s="107"/>
      <c r="AV42" s="108"/>
      <c r="AW42" s="78"/>
      <c r="AX42" s="188"/>
      <c r="AY42" s="78">
        <f t="shared" si="7"/>
        <v>23727861</v>
      </c>
      <c r="AZ42" s="38"/>
      <c r="BA42" s="38"/>
      <c r="BB42" s="38"/>
      <c r="BC42" s="78">
        <f t="shared" si="8"/>
        <v>23727861</v>
      </c>
      <c r="BD42" s="3"/>
      <c r="BE42" s="40"/>
      <c r="BF42" s="40"/>
    </row>
    <row r="43" spans="1:58" ht="17.25" customHeight="1">
      <c r="A43" s="169">
        <f t="shared" si="9"/>
        <v>10</v>
      </c>
      <c r="B43" s="189" t="s">
        <v>102</v>
      </c>
      <c r="C43" s="45">
        <v>1964</v>
      </c>
      <c r="D43" s="82" t="s">
        <v>100</v>
      </c>
      <c r="E43" s="76">
        <v>5</v>
      </c>
      <c r="F43" s="76">
        <v>4</v>
      </c>
      <c r="G43" s="76">
        <v>66</v>
      </c>
      <c r="H43" s="72">
        <v>11</v>
      </c>
      <c r="I43" s="73">
        <v>55</v>
      </c>
      <c r="J43" s="38"/>
      <c r="K43" s="92">
        <v>3220</v>
      </c>
      <c r="L43" s="93">
        <v>3199.8</v>
      </c>
      <c r="M43" s="69">
        <v>469.3</v>
      </c>
      <c r="N43" s="74">
        <f>L43-M43</f>
        <v>2730.5</v>
      </c>
      <c r="O43" s="77">
        <v>128</v>
      </c>
      <c r="P43" s="11"/>
      <c r="Q43" s="70"/>
      <c r="R43" s="78"/>
      <c r="S43" s="104">
        <v>5684903.6299999999</v>
      </c>
      <c r="T43" s="98">
        <v>44926</v>
      </c>
      <c r="U43" s="102"/>
      <c r="V43" s="78"/>
      <c r="W43" s="79"/>
      <c r="X43" s="105">
        <v>1123.6700439453125</v>
      </c>
      <c r="Y43" s="78">
        <v>10060777.75</v>
      </c>
      <c r="Z43" s="79">
        <v>44926</v>
      </c>
      <c r="AA43" s="102"/>
      <c r="AB43" s="78"/>
      <c r="AC43" s="79"/>
      <c r="AD43" s="103">
        <v>2990.969970703125</v>
      </c>
      <c r="AE43" s="103">
        <v>17403244.43</v>
      </c>
      <c r="AF43" s="98">
        <v>44926</v>
      </c>
      <c r="AG43" s="102"/>
      <c r="AH43" s="78"/>
      <c r="AI43" s="79"/>
      <c r="AJ43" s="107"/>
      <c r="AK43" s="107"/>
      <c r="AL43" s="107"/>
      <c r="AM43" s="102"/>
      <c r="AN43" s="78"/>
      <c r="AO43" s="79"/>
      <c r="AP43" s="107"/>
      <c r="AQ43" s="107"/>
      <c r="AR43" s="107"/>
      <c r="AS43" s="107"/>
      <c r="AT43" s="107"/>
      <c r="AU43" s="107"/>
      <c r="AV43" s="108"/>
      <c r="AW43" s="78"/>
      <c r="AX43" s="188"/>
      <c r="AY43" s="78">
        <f t="shared" si="7"/>
        <v>33148925.809999999</v>
      </c>
      <c r="AZ43" s="38"/>
      <c r="BA43" s="38"/>
      <c r="BB43" s="38"/>
      <c r="BC43" s="78">
        <f t="shared" si="8"/>
        <v>33148925.809999999</v>
      </c>
      <c r="BD43" s="3"/>
      <c r="BE43" s="40"/>
      <c r="BF43" s="40"/>
    </row>
    <row r="44" spans="1:58" ht="18" customHeight="1">
      <c r="A44" s="169">
        <f t="shared" si="9"/>
        <v>11</v>
      </c>
      <c r="B44" s="189" t="s">
        <v>89</v>
      </c>
      <c r="C44" s="45">
        <v>1962</v>
      </c>
      <c r="D44" s="82" t="s">
        <v>97</v>
      </c>
      <c r="E44" s="76">
        <v>4</v>
      </c>
      <c r="F44" s="76">
        <v>4</v>
      </c>
      <c r="G44" s="76">
        <v>64</v>
      </c>
      <c r="H44" s="72">
        <v>6</v>
      </c>
      <c r="I44" s="73">
        <v>58</v>
      </c>
      <c r="J44" s="38"/>
      <c r="K44" s="92">
        <v>5779.6</v>
      </c>
      <c r="L44" s="93">
        <v>2613.5</v>
      </c>
      <c r="M44" s="69">
        <v>250</v>
      </c>
      <c r="N44" s="74">
        <f t="shared" si="10"/>
        <v>2363.5</v>
      </c>
      <c r="O44" s="77">
        <v>138</v>
      </c>
      <c r="P44" s="11"/>
      <c r="Q44" s="70"/>
      <c r="R44" s="78"/>
      <c r="S44" s="78">
        <v>24079048.84</v>
      </c>
      <c r="T44" s="79">
        <v>44926</v>
      </c>
      <c r="U44" s="102"/>
      <c r="V44" s="78"/>
      <c r="W44" s="79"/>
      <c r="X44" s="106"/>
      <c r="Y44" s="78"/>
      <c r="Z44" s="79"/>
      <c r="AA44" s="102"/>
      <c r="AB44" s="78"/>
      <c r="AC44" s="79"/>
      <c r="AD44" s="101"/>
      <c r="AE44" s="104"/>
      <c r="AF44" s="98"/>
      <c r="AG44" s="102"/>
      <c r="AH44" s="78"/>
      <c r="AI44" s="79"/>
      <c r="AJ44" s="107"/>
      <c r="AK44" s="107"/>
      <c r="AL44" s="107"/>
      <c r="AM44" s="102"/>
      <c r="AN44" s="78"/>
      <c r="AO44" s="79"/>
      <c r="AP44" s="107"/>
      <c r="AQ44" s="107"/>
      <c r="AR44" s="107"/>
      <c r="AS44" s="107"/>
      <c r="AT44" s="107"/>
      <c r="AU44" s="107"/>
      <c r="AV44" s="108"/>
      <c r="AW44" s="78"/>
      <c r="AX44" s="188"/>
      <c r="AY44" s="78">
        <f t="shared" si="7"/>
        <v>24079048.84</v>
      </c>
      <c r="AZ44" s="38"/>
      <c r="BA44" s="38"/>
      <c r="BB44" s="38"/>
      <c r="BC44" s="78">
        <f t="shared" si="8"/>
        <v>24079048.84</v>
      </c>
      <c r="BD44" s="3"/>
      <c r="BE44" s="40"/>
      <c r="BF44" s="40"/>
    </row>
    <row r="45" spans="1:58" ht="18" customHeight="1">
      <c r="A45" s="169">
        <f t="shared" si="9"/>
        <v>12</v>
      </c>
      <c r="B45" s="189" t="s">
        <v>103</v>
      </c>
      <c r="C45" s="45">
        <v>1967</v>
      </c>
      <c r="D45" s="82" t="s">
        <v>100</v>
      </c>
      <c r="E45" s="76">
        <v>5</v>
      </c>
      <c r="F45" s="76">
        <v>5</v>
      </c>
      <c r="G45" s="76">
        <v>88</v>
      </c>
      <c r="H45" s="72">
        <v>9</v>
      </c>
      <c r="I45" s="73">
        <v>79</v>
      </c>
      <c r="J45" s="38"/>
      <c r="K45" s="92">
        <v>3879</v>
      </c>
      <c r="L45" s="93">
        <v>3234.1</v>
      </c>
      <c r="M45" s="69">
        <v>412.4</v>
      </c>
      <c r="N45" s="74">
        <f t="shared" si="10"/>
        <v>2821.7</v>
      </c>
      <c r="O45" s="77">
        <v>139</v>
      </c>
      <c r="P45" s="11"/>
      <c r="Q45" s="70"/>
      <c r="R45" s="78"/>
      <c r="S45" s="78">
        <v>6540055.1299999999</v>
      </c>
      <c r="T45" s="79">
        <v>44926</v>
      </c>
      <c r="U45" s="102"/>
      <c r="V45" s="78"/>
      <c r="W45" s="79"/>
      <c r="X45" s="103">
        <v>1290</v>
      </c>
      <c r="Y45" s="103">
        <v>7959519.5</v>
      </c>
      <c r="Z45" s="98">
        <v>44926</v>
      </c>
      <c r="AA45" s="102"/>
      <c r="AB45" s="78"/>
      <c r="AC45" s="79"/>
      <c r="AD45" s="103">
        <v>3268.800048828125</v>
      </c>
      <c r="AE45" s="104">
        <v>31134698.75</v>
      </c>
      <c r="AF45" s="98">
        <v>44926</v>
      </c>
      <c r="AG45" s="101">
        <v>225.24</v>
      </c>
      <c r="AH45" s="103">
        <v>1556822.875</v>
      </c>
      <c r="AI45" s="98">
        <v>44926</v>
      </c>
      <c r="AJ45" s="107"/>
      <c r="AK45" s="107"/>
      <c r="AL45" s="107"/>
      <c r="AM45" s="102"/>
      <c r="AN45" s="78"/>
      <c r="AO45" s="79"/>
      <c r="AP45" s="107"/>
      <c r="AQ45" s="107"/>
      <c r="AR45" s="107"/>
      <c r="AS45" s="107"/>
      <c r="AT45" s="107"/>
      <c r="AU45" s="107"/>
      <c r="AV45" s="108"/>
      <c r="AW45" s="78"/>
      <c r="AX45" s="188"/>
      <c r="AY45" s="78">
        <f t="shared" si="7"/>
        <v>47191096.254999995</v>
      </c>
      <c r="AZ45" s="38"/>
      <c r="BA45" s="38"/>
      <c r="BB45" s="38"/>
      <c r="BC45" s="78">
        <f t="shared" si="8"/>
        <v>47191096.254999995</v>
      </c>
      <c r="BD45" s="3"/>
      <c r="BE45" s="40"/>
      <c r="BF45" s="40"/>
    </row>
    <row r="46" spans="1:58" ht="18" customHeight="1">
      <c r="A46" s="169">
        <f t="shared" si="9"/>
        <v>13</v>
      </c>
      <c r="B46" s="189" t="s">
        <v>90</v>
      </c>
      <c r="C46" s="45">
        <v>1959</v>
      </c>
      <c r="D46" s="82" t="s">
        <v>100</v>
      </c>
      <c r="E46" s="76">
        <v>3</v>
      </c>
      <c r="F46" s="76">
        <v>2</v>
      </c>
      <c r="G46" s="76">
        <v>24</v>
      </c>
      <c r="H46" s="72">
        <v>0</v>
      </c>
      <c r="I46" s="73">
        <v>24</v>
      </c>
      <c r="J46" s="38"/>
      <c r="K46" s="92">
        <v>2014.4</v>
      </c>
      <c r="L46" s="93">
        <v>760.4</v>
      </c>
      <c r="M46" s="69">
        <v>0</v>
      </c>
      <c r="N46" s="74">
        <f t="shared" si="10"/>
        <v>760.4</v>
      </c>
      <c r="O46" s="77">
        <v>32</v>
      </c>
      <c r="P46" s="11"/>
      <c r="Q46" s="70"/>
      <c r="R46" s="78"/>
      <c r="S46" s="78"/>
      <c r="T46" s="79"/>
      <c r="U46" s="102"/>
      <c r="V46" s="78"/>
      <c r="W46" s="79"/>
      <c r="X46" s="106"/>
      <c r="Y46" s="78"/>
      <c r="Z46" s="79"/>
      <c r="AA46" s="102"/>
      <c r="AB46" s="78"/>
      <c r="AC46" s="79"/>
      <c r="AD46" s="103">
        <v>1069.780029296875</v>
      </c>
      <c r="AE46" s="104">
        <v>10189451.310000001</v>
      </c>
      <c r="AF46" s="98">
        <v>44926</v>
      </c>
      <c r="AG46" s="101">
        <v>100.88</v>
      </c>
      <c r="AH46" s="104">
        <v>697266.44</v>
      </c>
      <c r="AI46" s="98">
        <v>44926</v>
      </c>
      <c r="AJ46" s="107"/>
      <c r="AK46" s="107"/>
      <c r="AL46" s="107"/>
      <c r="AM46" s="102"/>
      <c r="AN46" s="78"/>
      <c r="AO46" s="79"/>
      <c r="AP46" s="107"/>
      <c r="AQ46" s="107"/>
      <c r="AR46" s="107"/>
      <c r="AS46" s="107"/>
      <c r="AT46" s="107"/>
      <c r="AU46" s="107"/>
      <c r="AV46" s="126">
        <v>2</v>
      </c>
      <c r="AW46" s="127">
        <v>2056641.44</v>
      </c>
      <c r="AX46" s="98">
        <v>44926</v>
      </c>
      <c r="AY46" s="78">
        <f t="shared" si="7"/>
        <v>12943359.189999999</v>
      </c>
      <c r="AZ46" s="38"/>
      <c r="BA46" s="38"/>
      <c r="BB46" s="38"/>
      <c r="BC46" s="78">
        <f t="shared" si="8"/>
        <v>12943359.189999999</v>
      </c>
      <c r="BD46" s="3"/>
      <c r="BE46" s="40"/>
      <c r="BF46" s="40"/>
    </row>
    <row r="47" spans="1:58" ht="17.25" customHeight="1">
      <c r="A47" s="169">
        <f t="shared" si="9"/>
        <v>14</v>
      </c>
      <c r="B47" s="170" t="s">
        <v>70</v>
      </c>
      <c r="C47" s="45">
        <v>1958</v>
      </c>
      <c r="D47" s="82" t="s">
        <v>100</v>
      </c>
      <c r="E47" s="76">
        <v>3</v>
      </c>
      <c r="F47" s="76">
        <v>3</v>
      </c>
      <c r="G47" s="76">
        <v>22</v>
      </c>
      <c r="H47" s="72">
        <v>4</v>
      </c>
      <c r="I47" s="73">
        <v>18</v>
      </c>
      <c r="J47" s="38"/>
      <c r="K47" s="92">
        <v>2786.5</v>
      </c>
      <c r="L47" s="93">
        <v>996.8</v>
      </c>
      <c r="M47" s="38">
        <v>163.69999999999999</v>
      </c>
      <c r="N47" s="74">
        <f t="shared" si="10"/>
        <v>833.09999999999991</v>
      </c>
      <c r="O47" s="77">
        <v>55</v>
      </c>
      <c r="P47" s="11"/>
      <c r="Q47" s="70"/>
      <c r="R47" s="78"/>
      <c r="S47" s="78">
        <v>11665981.699999999</v>
      </c>
      <c r="T47" s="79">
        <v>44926</v>
      </c>
      <c r="U47" s="102"/>
      <c r="V47" s="78"/>
      <c r="W47" s="79"/>
      <c r="X47" s="105">
        <v>900.59002685546875</v>
      </c>
      <c r="Y47" s="78">
        <v>8227159</v>
      </c>
      <c r="Z47" s="79">
        <v>44926</v>
      </c>
      <c r="AA47" s="102"/>
      <c r="AB47" s="78"/>
      <c r="AC47" s="79"/>
      <c r="AD47" s="103">
        <v>1627.9200439453125</v>
      </c>
      <c r="AE47" s="103">
        <v>343588.8125</v>
      </c>
      <c r="AF47" s="98">
        <v>44926</v>
      </c>
      <c r="AG47" s="102"/>
      <c r="AH47" s="78"/>
      <c r="AI47" s="79"/>
      <c r="AJ47" s="107"/>
      <c r="AK47" s="107"/>
      <c r="AL47" s="107"/>
      <c r="AM47" s="102"/>
      <c r="AN47" s="78"/>
      <c r="AO47" s="79"/>
      <c r="AP47" s="107"/>
      <c r="AQ47" s="107"/>
      <c r="AR47" s="107"/>
      <c r="AS47" s="107"/>
      <c r="AT47" s="107"/>
      <c r="AU47" s="107"/>
      <c r="AV47" s="108"/>
      <c r="AW47" s="78"/>
      <c r="AX47" s="188"/>
      <c r="AY47" s="78">
        <f t="shared" si="7"/>
        <v>20236729.512499999</v>
      </c>
      <c r="AZ47" s="38"/>
      <c r="BA47" s="38"/>
      <c r="BB47" s="38"/>
      <c r="BC47" s="78">
        <f t="shared" si="8"/>
        <v>20236729.512499999</v>
      </c>
      <c r="BD47" s="3"/>
      <c r="BE47" s="40"/>
      <c r="BF47" s="40"/>
    </row>
    <row r="48" spans="1:58" ht="18" customHeight="1">
      <c r="A48" s="169">
        <f t="shared" si="9"/>
        <v>15</v>
      </c>
      <c r="B48" s="170" t="s">
        <v>56</v>
      </c>
      <c r="C48" s="44">
        <v>1953</v>
      </c>
      <c r="D48" s="82" t="s">
        <v>66</v>
      </c>
      <c r="E48" s="38">
        <v>2</v>
      </c>
      <c r="F48" s="38">
        <v>1</v>
      </c>
      <c r="G48" s="38">
        <v>6</v>
      </c>
      <c r="H48" s="72">
        <v>2</v>
      </c>
      <c r="I48" s="73">
        <v>4</v>
      </c>
      <c r="J48" s="38"/>
      <c r="K48" s="39">
        <v>375.9</v>
      </c>
      <c r="L48" s="69">
        <v>342.9</v>
      </c>
      <c r="M48" s="38">
        <v>35.1</v>
      </c>
      <c r="N48" s="74">
        <f t="shared" si="10"/>
        <v>307.79999999999995</v>
      </c>
      <c r="O48" s="77">
        <v>16</v>
      </c>
      <c r="P48" s="11"/>
      <c r="Q48" s="70"/>
      <c r="R48" s="78"/>
      <c r="S48" s="78">
        <v>7186516.8899999997</v>
      </c>
      <c r="T48" s="79">
        <v>44926</v>
      </c>
      <c r="U48" s="102"/>
      <c r="V48" s="78"/>
      <c r="W48" s="79"/>
      <c r="X48" s="102"/>
      <c r="Y48" s="78"/>
      <c r="Z48" s="79"/>
      <c r="AA48" s="102"/>
      <c r="AB48" s="78"/>
      <c r="AC48" s="79"/>
      <c r="AD48" s="101"/>
      <c r="AE48" s="104"/>
      <c r="AF48" s="98"/>
      <c r="AG48" s="102"/>
      <c r="AH48" s="78"/>
      <c r="AI48" s="79"/>
      <c r="AJ48" s="107"/>
      <c r="AK48" s="107"/>
      <c r="AL48" s="107"/>
      <c r="AM48" s="102"/>
      <c r="AN48" s="78"/>
      <c r="AO48" s="79"/>
      <c r="AP48" s="107"/>
      <c r="AQ48" s="107"/>
      <c r="AR48" s="107"/>
      <c r="AS48" s="107"/>
      <c r="AT48" s="107"/>
      <c r="AU48" s="107"/>
      <c r="AV48" s="108"/>
      <c r="AW48" s="78"/>
      <c r="AX48" s="188"/>
      <c r="AY48" s="78">
        <f t="shared" si="7"/>
        <v>7186516.8899999997</v>
      </c>
      <c r="AZ48" s="38"/>
      <c r="BA48" s="38"/>
      <c r="BB48" s="38"/>
      <c r="BC48" s="78">
        <f t="shared" si="8"/>
        <v>7186516.8899999997</v>
      </c>
      <c r="BD48" s="3"/>
      <c r="BE48" s="40"/>
      <c r="BF48" s="40"/>
    </row>
    <row r="49" spans="1:58" ht="18" customHeight="1">
      <c r="A49" s="169">
        <f t="shared" si="9"/>
        <v>16</v>
      </c>
      <c r="B49" s="170" t="s">
        <v>57</v>
      </c>
      <c r="C49" s="44">
        <v>1955</v>
      </c>
      <c r="D49" s="82" t="s">
        <v>66</v>
      </c>
      <c r="E49" s="38">
        <v>2</v>
      </c>
      <c r="F49" s="38">
        <v>2</v>
      </c>
      <c r="G49" s="38">
        <v>12</v>
      </c>
      <c r="H49" s="72">
        <v>1</v>
      </c>
      <c r="I49" s="73">
        <v>11</v>
      </c>
      <c r="J49" s="38"/>
      <c r="K49" s="39">
        <v>658.5</v>
      </c>
      <c r="L49" s="69">
        <v>417.4</v>
      </c>
      <c r="M49" s="38">
        <v>51.8</v>
      </c>
      <c r="N49" s="74">
        <f t="shared" si="10"/>
        <v>365.59999999999997</v>
      </c>
      <c r="O49" s="77">
        <v>40</v>
      </c>
      <c r="P49" s="11"/>
      <c r="Q49" s="70"/>
      <c r="R49" s="78"/>
      <c r="S49" s="78">
        <v>12199072.039999999</v>
      </c>
      <c r="T49" s="79">
        <v>44926</v>
      </c>
      <c r="U49" s="102"/>
      <c r="V49" s="78"/>
      <c r="W49" s="79"/>
      <c r="X49" s="102"/>
      <c r="Y49" s="78"/>
      <c r="Z49" s="79"/>
      <c r="AA49" s="102"/>
      <c r="AB49" s="78"/>
      <c r="AC49" s="79"/>
      <c r="AD49" s="101"/>
      <c r="AE49" s="104"/>
      <c r="AF49" s="98"/>
      <c r="AG49" s="102"/>
      <c r="AH49" s="78"/>
      <c r="AI49" s="79"/>
      <c r="AJ49" s="107"/>
      <c r="AK49" s="107"/>
      <c r="AL49" s="107"/>
      <c r="AM49" s="102"/>
      <c r="AN49" s="78"/>
      <c r="AO49" s="79"/>
      <c r="AP49" s="107"/>
      <c r="AQ49" s="107"/>
      <c r="AR49" s="107"/>
      <c r="AS49" s="107"/>
      <c r="AT49" s="107"/>
      <c r="AU49" s="107"/>
      <c r="AV49" s="108"/>
      <c r="AW49" s="78"/>
      <c r="AX49" s="188"/>
      <c r="AY49" s="78">
        <f t="shared" si="7"/>
        <v>12199072.039999999</v>
      </c>
      <c r="AZ49" s="38"/>
      <c r="BA49" s="38"/>
      <c r="BB49" s="38"/>
      <c r="BC49" s="78">
        <f t="shared" si="8"/>
        <v>12199072.039999999</v>
      </c>
      <c r="BD49" s="3"/>
      <c r="BE49" s="40"/>
      <c r="BF49" s="40"/>
    </row>
    <row r="50" spans="1:58" ht="18" customHeight="1">
      <c r="A50" s="169">
        <f t="shared" si="9"/>
        <v>17</v>
      </c>
      <c r="B50" s="170" t="s">
        <v>58</v>
      </c>
      <c r="C50" s="44">
        <v>1955</v>
      </c>
      <c r="D50" s="82" t="s">
        <v>66</v>
      </c>
      <c r="E50" s="38">
        <v>2</v>
      </c>
      <c r="F50" s="38">
        <v>2</v>
      </c>
      <c r="G50" s="38">
        <v>12</v>
      </c>
      <c r="H50" s="72">
        <v>1</v>
      </c>
      <c r="I50" s="73">
        <v>11</v>
      </c>
      <c r="J50" s="38"/>
      <c r="K50" s="39">
        <v>724.7</v>
      </c>
      <c r="L50" s="69">
        <v>415.4</v>
      </c>
      <c r="M50" s="38">
        <v>46.8</v>
      </c>
      <c r="N50" s="74">
        <f t="shared" si="10"/>
        <v>368.59999999999997</v>
      </c>
      <c r="O50" s="77">
        <v>28</v>
      </c>
      <c r="P50" s="11"/>
      <c r="Q50" s="70"/>
      <c r="R50" s="78"/>
      <c r="S50" s="78">
        <v>12441568.890000001</v>
      </c>
      <c r="T50" s="79">
        <v>44926</v>
      </c>
      <c r="U50" s="102"/>
      <c r="V50" s="78"/>
      <c r="W50" s="79"/>
      <c r="X50" s="102"/>
      <c r="Y50" s="78"/>
      <c r="Z50" s="79"/>
      <c r="AA50" s="102"/>
      <c r="AB50" s="78"/>
      <c r="AC50" s="79"/>
      <c r="AD50" s="101"/>
      <c r="AE50" s="104"/>
      <c r="AF50" s="98"/>
      <c r="AG50" s="102"/>
      <c r="AH50" s="78"/>
      <c r="AI50" s="79"/>
      <c r="AJ50" s="107"/>
      <c r="AK50" s="107"/>
      <c r="AL50" s="107"/>
      <c r="AM50" s="102"/>
      <c r="AN50" s="78"/>
      <c r="AO50" s="79"/>
      <c r="AP50" s="107"/>
      <c r="AQ50" s="107"/>
      <c r="AR50" s="107"/>
      <c r="AS50" s="107"/>
      <c r="AT50" s="107"/>
      <c r="AU50" s="107"/>
      <c r="AV50" s="108"/>
      <c r="AW50" s="78"/>
      <c r="AX50" s="188"/>
      <c r="AY50" s="78">
        <f t="shared" si="7"/>
        <v>12441568.890000001</v>
      </c>
      <c r="AZ50" s="38"/>
      <c r="BA50" s="38"/>
      <c r="BB50" s="38"/>
      <c r="BC50" s="78">
        <f t="shared" si="8"/>
        <v>12441568.890000001</v>
      </c>
      <c r="BD50" s="3"/>
      <c r="BE50" s="40"/>
      <c r="BF50" s="40"/>
    </row>
    <row r="51" spans="1:58" ht="18" customHeight="1">
      <c r="A51" s="169">
        <f t="shared" si="9"/>
        <v>18</v>
      </c>
      <c r="B51" s="170" t="s">
        <v>59</v>
      </c>
      <c r="C51" s="44">
        <v>1966</v>
      </c>
      <c r="D51" s="82" t="s">
        <v>100</v>
      </c>
      <c r="E51" s="38">
        <v>5</v>
      </c>
      <c r="F51" s="38">
        <v>4</v>
      </c>
      <c r="G51" s="38">
        <v>80</v>
      </c>
      <c r="H51" s="72">
        <v>13</v>
      </c>
      <c r="I51" s="73">
        <v>67</v>
      </c>
      <c r="J51" s="38"/>
      <c r="K51" s="39">
        <v>5698.7</v>
      </c>
      <c r="L51" s="69">
        <v>3389.4</v>
      </c>
      <c r="M51" s="38">
        <v>506.4</v>
      </c>
      <c r="N51" s="74">
        <f t="shared" si="10"/>
        <v>2883</v>
      </c>
      <c r="O51" s="77">
        <v>134</v>
      </c>
      <c r="P51" s="11"/>
      <c r="Q51" s="70"/>
      <c r="R51" s="78"/>
      <c r="S51" s="78">
        <v>3430671.91</v>
      </c>
      <c r="T51" s="79">
        <v>44926</v>
      </c>
      <c r="U51" s="102"/>
      <c r="V51" s="78"/>
      <c r="W51" s="79"/>
      <c r="X51" s="102"/>
      <c r="Y51" s="78"/>
      <c r="Z51" s="79"/>
      <c r="AA51" s="102"/>
      <c r="AB51" s="78"/>
      <c r="AC51" s="79"/>
      <c r="AD51" s="101"/>
      <c r="AE51" s="104"/>
      <c r="AF51" s="98"/>
      <c r="AG51" s="102"/>
      <c r="AH51" s="78"/>
      <c r="AI51" s="79"/>
      <c r="AJ51" s="107"/>
      <c r="AK51" s="107"/>
      <c r="AL51" s="107"/>
      <c r="AM51" s="102"/>
      <c r="AN51" s="78"/>
      <c r="AO51" s="79"/>
      <c r="AP51" s="107"/>
      <c r="AQ51" s="107"/>
      <c r="AR51" s="107"/>
      <c r="AS51" s="107"/>
      <c r="AT51" s="107"/>
      <c r="AU51" s="107"/>
      <c r="AV51" s="108"/>
      <c r="AW51" s="78"/>
      <c r="AX51" s="188"/>
      <c r="AY51" s="78">
        <f t="shared" si="7"/>
        <v>3430671.91</v>
      </c>
      <c r="AZ51" s="38"/>
      <c r="BA51" s="38"/>
      <c r="BB51" s="38"/>
      <c r="BC51" s="78">
        <f t="shared" si="8"/>
        <v>3430671.91</v>
      </c>
      <c r="BD51" s="3"/>
      <c r="BE51" s="40"/>
      <c r="BF51" s="40"/>
    </row>
    <row r="52" spans="1:58" ht="18" customHeight="1">
      <c r="A52" s="169">
        <f t="shared" si="9"/>
        <v>19</v>
      </c>
      <c r="B52" s="189" t="s">
        <v>111</v>
      </c>
      <c r="C52" s="44">
        <v>1962</v>
      </c>
      <c r="D52" s="82" t="s">
        <v>112</v>
      </c>
      <c r="E52" s="38">
        <v>4</v>
      </c>
      <c r="F52" s="38">
        <v>4</v>
      </c>
      <c r="G52" s="38">
        <v>57</v>
      </c>
      <c r="H52" s="72">
        <v>6</v>
      </c>
      <c r="I52" s="73">
        <v>51</v>
      </c>
      <c r="J52" s="38"/>
      <c r="K52" s="39">
        <v>2771.5</v>
      </c>
      <c r="L52" s="69">
        <v>2539.9</v>
      </c>
      <c r="M52" s="38">
        <v>285</v>
      </c>
      <c r="N52" s="74">
        <f t="shared" si="10"/>
        <v>2254.9</v>
      </c>
      <c r="O52" s="77">
        <v>131</v>
      </c>
      <c r="P52" s="11"/>
      <c r="Q52" s="70"/>
      <c r="R52" s="78"/>
      <c r="S52" s="78">
        <v>2935523.22</v>
      </c>
      <c r="T52" s="79">
        <v>44926</v>
      </c>
      <c r="U52" s="102"/>
      <c r="V52" s="78"/>
      <c r="W52" s="79"/>
      <c r="X52" s="102"/>
      <c r="Y52" s="78"/>
      <c r="Z52" s="79"/>
      <c r="AA52" s="102"/>
      <c r="AB52" s="78"/>
      <c r="AC52" s="79"/>
      <c r="AD52" s="101"/>
      <c r="AE52" s="104"/>
      <c r="AF52" s="98"/>
      <c r="AG52" s="102"/>
      <c r="AH52" s="78"/>
      <c r="AI52" s="79"/>
      <c r="AJ52" s="107"/>
      <c r="AK52" s="107"/>
      <c r="AL52" s="107"/>
      <c r="AM52" s="102"/>
      <c r="AN52" s="78"/>
      <c r="AO52" s="79"/>
      <c r="AP52" s="107"/>
      <c r="AQ52" s="107"/>
      <c r="AR52" s="107"/>
      <c r="AS52" s="107"/>
      <c r="AT52" s="107"/>
      <c r="AU52" s="107"/>
      <c r="AV52" s="108"/>
      <c r="AW52" s="78"/>
      <c r="AX52" s="188"/>
      <c r="AY52" s="78">
        <f t="shared" si="7"/>
        <v>2935523.22</v>
      </c>
      <c r="AZ52" s="38"/>
      <c r="BA52" s="38"/>
      <c r="BB52" s="38"/>
      <c r="BC52" s="78">
        <f t="shared" si="8"/>
        <v>2935523.22</v>
      </c>
      <c r="BD52" s="3"/>
      <c r="BE52" s="40"/>
      <c r="BF52" s="40"/>
    </row>
    <row r="53" spans="1:58" ht="18" customHeight="1">
      <c r="A53" s="169">
        <f t="shared" si="9"/>
        <v>20</v>
      </c>
      <c r="B53" s="189" t="s">
        <v>113</v>
      </c>
      <c r="C53" s="44">
        <v>1953</v>
      </c>
      <c r="D53" s="82" t="s">
        <v>105</v>
      </c>
      <c r="E53" s="38">
        <v>2</v>
      </c>
      <c r="F53" s="38">
        <v>2</v>
      </c>
      <c r="G53" s="38">
        <v>15</v>
      </c>
      <c r="H53" s="72">
        <v>12</v>
      </c>
      <c r="I53" s="73">
        <v>3</v>
      </c>
      <c r="J53" s="38"/>
      <c r="K53" s="39">
        <v>825.7</v>
      </c>
      <c r="L53" s="69">
        <v>751</v>
      </c>
      <c r="M53" s="38">
        <v>489.7</v>
      </c>
      <c r="N53" s="74">
        <f t="shared" si="10"/>
        <v>261.3</v>
      </c>
      <c r="O53" s="77">
        <v>43</v>
      </c>
      <c r="P53" s="11" t="s">
        <v>117</v>
      </c>
      <c r="Q53" s="70">
        <v>2017</v>
      </c>
      <c r="R53" s="78"/>
      <c r="S53" s="78"/>
      <c r="T53" s="79"/>
      <c r="U53" s="102"/>
      <c r="V53" s="78"/>
      <c r="W53" s="79"/>
      <c r="X53" s="103">
        <v>745.9000244140625</v>
      </c>
      <c r="Y53" s="103">
        <v>1017385.25</v>
      </c>
      <c r="Z53" s="79">
        <v>44926</v>
      </c>
      <c r="AA53" s="102"/>
      <c r="AB53" s="78"/>
      <c r="AC53" s="79"/>
      <c r="AD53" s="101"/>
      <c r="AE53" s="104"/>
      <c r="AF53" s="98"/>
      <c r="AG53" s="102"/>
      <c r="AH53" s="78"/>
      <c r="AI53" s="79"/>
      <c r="AJ53" s="107"/>
      <c r="AK53" s="107"/>
      <c r="AL53" s="107"/>
      <c r="AM53" s="102"/>
      <c r="AN53" s="78"/>
      <c r="AO53" s="79"/>
      <c r="AP53" s="107"/>
      <c r="AQ53" s="107"/>
      <c r="AR53" s="107"/>
      <c r="AS53" s="107"/>
      <c r="AT53" s="107"/>
      <c r="AU53" s="107"/>
      <c r="AV53" s="108"/>
      <c r="AW53" s="78"/>
      <c r="AX53" s="188"/>
      <c r="AY53" s="78">
        <f t="shared" si="7"/>
        <v>1017385.25</v>
      </c>
      <c r="AZ53" s="38"/>
      <c r="BA53" s="38"/>
      <c r="BB53" s="38"/>
      <c r="BC53" s="78">
        <f t="shared" si="8"/>
        <v>1017385.25</v>
      </c>
      <c r="BD53" s="3"/>
      <c r="BE53" s="40"/>
      <c r="BF53" s="40"/>
    </row>
    <row r="54" spans="1:58" ht="18" customHeight="1">
      <c r="A54" s="169">
        <f t="shared" si="9"/>
        <v>21</v>
      </c>
      <c r="B54" s="189" t="s">
        <v>114</v>
      </c>
      <c r="C54" s="44">
        <v>1953</v>
      </c>
      <c r="D54" s="82" t="s">
        <v>105</v>
      </c>
      <c r="E54" s="38">
        <v>2</v>
      </c>
      <c r="F54" s="38">
        <v>1</v>
      </c>
      <c r="G54" s="38">
        <v>6</v>
      </c>
      <c r="H54" s="72">
        <v>3</v>
      </c>
      <c r="I54" s="73">
        <v>3</v>
      </c>
      <c r="J54" s="38"/>
      <c r="K54" s="39">
        <v>379.7</v>
      </c>
      <c r="L54" s="69">
        <v>346.7</v>
      </c>
      <c r="M54" s="38">
        <v>128.4</v>
      </c>
      <c r="N54" s="74">
        <f t="shared" si="10"/>
        <v>218.29999999999998</v>
      </c>
      <c r="O54" s="77">
        <v>18</v>
      </c>
      <c r="P54" s="11" t="s">
        <v>117</v>
      </c>
      <c r="Q54" s="70">
        <v>2017</v>
      </c>
      <c r="R54" s="78"/>
      <c r="S54" s="78"/>
      <c r="T54" s="79"/>
      <c r="U54" s="102"/>
      <c r="V54" s="78"/>
      <c r="W54" s="79"/>
      <c r="X54" s="103">
        <v>354</v>
      </c>
      <c r="Y54" s="103">
        <v>482845.375</v>
      </c>
      <c r="Z54" s="79">
        <v>44926</v>
      </c>
      <c r="AA54" s="102"/>
      <c r="AB54" s="78"/>
      <c r="AC54" s="79"/>
      <c r="AD54" s="101"/>
      <c r="AE54" s="104"/>
      <c r="AF54" s="98"/>
      <c r="AG54" s="102"/>
      <c r="AH54" s="78"/>
      <c r="AI54" s="79"/>
      <c r="AJ54" s="107"/>
      <c r="AK54" s="107"/>
      <c r="AL54" s="107"/>
      <c r="AM54" s="102"/>
      <c r="AN54" s="78"/>
      <c r="AO54" s="79"/>
      <c r="AP54" s="107"/>
      <c r="AQ54" s="107"/>
      <c r="AR54" s="107"/>
      <c r="AS54" s="107"/>
      <c r="AT54" s="107"/>
      <c r="AU54" s="107"/>
      <c r="AV54" s="108"/>
      <c r="AW54" s="78"/>
      <c r="AX54" s="188"/>
      <c r="AY54" s="78">
        <f t="shared" si="7"/>
        <v>482845.375</v>
      </c>
      <c r="AZ54" s="38"/>
      <c r="BA54" s="38"/>
      <c r="BB54" s="38"/>
      <c r="BC54" s="78">
        <f t="shared" si="8"/>
        <v>482845.375</v>
      </c>
      <c r="BD54" s="3"/>
      <c r="BE54" s="40"/>
      <c r="BF54" s="40"/>
    </row>
    <row r="55" spans="1:58" ht="18" customHeight="1">
      <c r="A55" s="169">
        <f t="shared" si="9"/>
        <v>22</v>
      </c>
      <c r="B55" s="190" t="s">
        <v>91</v>
      </c>
      <c r="C55" s="44">
        <v>1969</v>
      </c>
      <c r="D55" s="82" t="s">
        <v>100</v>
      </c>
      <c r="E55" s="38">
        <v>5</v>
      </c>
      <c r="F55" s="38">
        <v>3</v>
      </c>
      <c r="G55" s="38">
        <v>44</v>
      </c>
      <c r="H55" s="72">
        <v>3</v>
      </c>
      <c r="I55" s="73">
        <v>41</v>
      </c>
      <c r="J55" s="38"/>
      <c r="K55" s="39">
        <v>3928.3</v>
      </c>
      <c r="L55" s="69">
        <v>2136.8000000000002</v>
      </c>
      <c r="M55" s="38">
        <v>137.69999999999999</v>
      </c>
      <c r="N55" s="74">
        <f t="shared" si="10"/>
        <v>1999.1000000000001</v>
      </c>
      <c r="O55" s="77">
        <v>113</v>
      </c>
      <c r="P55" s="11"/>
      <c r="Q55" s="70"/>
      <c r="R55" s="78"/>
      <c r="S55" s="78">
        <v>7001459.3399999999</v>
      </c>
      <c r="T55" s="79">
        <v>44926</v>
      </c>
      <c r="U55" s="102"/>
      <c r="V55" s="78"/>
      <c r="W55" s="79"/>
      <c r="X55" s="96"/>
      <c r="Y55" s="96"/>
      <c r="Z55" s="79"/>
      <c r="AA55" s="102"/>
      <c r="AB55" s="78"/>
      <c r="AC55" s="79"/>
      <c r="AD55" s="101"/>
      <c r="AE55" s="104"/>
      <c r="AF55" s="98"/>
      <c r="AG55" s="102"/>
      <c r="AH55" s="78"/>
      <c r="AI55" s="79"/>
      <c r="AJ55" s="107"/>
      <c r="AK55" s="107"/>
      <c r="AL55" s="107"/>
      <c r="AM55" s="102"/>
      <c r="AN55" s="78"/>
      <c r="AO55" s="79"/>
      <c r="AP55" s="107"/>
      <c r="AQ55" s="107"/>
      <c r="AR55" s="107"/>
      <c r="AS55" s="107"/>
      <c r="AT55" s="107"/>
      <c r="AU55" s="107"/>
      <c r="AV55" s="108"/>
      <c r="AW55" s="78"/>
      <c r="AX55" s="188"/>
      <c r="AY55" s="78">
        <f t="shared" si="7"/>
        <v>7001459.3399999999</v>
      </c>
      <c r="AZ55" s="38"/>
      <c r="BA55" s="38"/>
      <c r="BB55" s="38"/>
      <c r="BC55" s="78">
        <f t="shared" si="8"/>
        <v>7001459.3399999999</v>
      </c>
      <c r="BD55" s="3"/>
      <c r="BE55" s="40"/>
      <c r="BF55" s="40"/>
    </row>
    <row r="56" spans="1:58" ht="18" customHeight="1">
      <c r="A56" s="169">
        <f t="shared" si="9"/>
        <v>23</v>
      </c>
      <c r="B56" s="189" t="s">
        <v>92</v>
      </c>
      <c r="C56" s="44">
        <v>1977</v>
      </c>
      <c r="D56" s="82" t="s">
        <v>97</v>
      </c>
      <c r="E56" s="38">
        <v>5</v>
      </c>
      <c r="F56" s="38">
        <v>4</v>
      </c>
      <c r="G56" s="38">
        <v>60</v>
      </c>
      <c r="H56" s="72">
        <v>17</v>
      </c>
      <c r="I56" s="73">
        <v>43</v>
      </c>
      <c r="J56" s="38"/>
      <c r="K56" s="39">
        <v>3511.5</v>
      </c>
      <c r="L56" s="69">
        <v>1753.3</v>
      </c>
      <c r="M56" s="38">
        <v>815.6</v>
      </c>
      <c r="N56" s="74">
        <f t="shared" si="10"/>
        <v>937.69999999999993</v>
      </c>
      <c r="O56" s="77">
        <v>178</v>
      </c>
      <c r="P56" s="11"/>
      <c r="Q56" s="70"/>
      <c r="R56" s="78"/>
      <c r="S56" s="78">
        <v>3158354.28</v>
      </c>
      <c r="T56" s="79">
        <v>44926</v>
      </c>
      <c r="U56" s="102"/>
      <c r="V56" s="78"/>
      <c r="W56" s="79"/>
      <c r="X56" s="96"/>
      <c r="Y56" s="96"/>
      <c r="Z56" s="79"/>
      <c r="AA56" s="102"/>
      <c r="AB56" s="78"/>
      <c r="AC56" s="79"/>
      <c r="AD56" s="101"/>
      <c r="AE56" s="104"/>
      <c r="AF56" s="98"/>
      <c r="AG56" s="102"/>
      <c r="AH56" s="78"/>
      <c r="AI56" s="79"/>
      <c r="AJ56" s="107"/>
      <c r="AK56" s="107"/>
      <c r="AL56" s="107"/>
      <c r="AM56" s="102"/>
      <c r="AN56" s="78"/>
      <c r="AO56" s="79"/>
      <c r="AP56" s="107"/>
      <c r="AQ56" s="107"/>
      <c r="AR56" s="107"/>
      <c r="AS56" s="107"/>
      <c r="AT56" s="107"/>
      <c r="AU56" s="107"/>
      <c r="AV56" s="108"/>
      <c r="AW56" s="78"/>
      <c r="AX56" s="188"/>
      <c r="AY56" s="78">
        <f t="shared" si="7"/>
        <v>3158354.28</v>
      </c>
      <c r="AZ56" s="38"/>
      <c r="BA56" s="38"/>
      <c r="BB56" s="38"/>
      <c r="BC56" s="78">
        <f t="shared" si="8"/>
        <v>3158354.28</v>
      </c>
      <c r="BD56" s="3"/>
      <c r="BE56" s="40"/>
      <c r="BF56" s="40"/>
    </row>
    <row r="57" spans="1:58" ht="18" customHeight="1">
      <c r="A57" s="169">
        <f t="shared" si="9"/>
        <v>24</v>
      </c>
      <c r="B57" s="189" t="s">
        <v>104</v>
      </c>
      <c r="C57" s="44">
        <v>1953</v>
      </c>
      <c r="D57" s="82" t="s">
        <v>105</v>
      </c>
      <c r="E57" s="38">
        <v>2</v>
      </c>
      <c r="F57" s="38">
        <v>2</v>
      </c>
      <c r="G57" s="38">
        <v>12</v>
      </c>
      <c r="H57" s="72">
        <v>6</v>
      </c>
      <c r="I57" s="73">
        <v>6</v>
      </c>
      <c r="J57" s="38"/>
      <c r="K57" s="39">
        <v>697.4</v>
      </c>
      <c r="L57" s="69">
        <v>656.9</v>
      </c>
      <c r="M57" s="38">
        <v>304.8</v>
      </c>
      <c r="N57" s="74">
        <f t="shared" si="10"/>
        <v>352.09999999999997</v>
      </c>
      <c r="O57" s="77">
        <v>41</v>
      </c>
      <c r="P57" s="11" t="s">
        <v>117</v>
      </c>
      <c r="Q57" s="70">
        <v>2017</v>
      </c>
      <c r="R57" s="78"/>
      <c r="S57" s="78"/>
      <c r="T57" s="79"/>
      <c r="U57" s="102"/>
      <c r="V57" s="78"/>
      <c r="W57" s="79"/>
      <c r="X57" s="103">
        <v>1630</v>
      </c>
      <c r="Y57" s="103">
        <v>2223271</v>
      </c>
      <c r="Z57" s="79">
        <v>44926</v>
      </c>
      <c r="AA57" s="102"/>
      <c r="AB57" s="78"/>
      <c r="AC57" s="79"/>
      <c r="AD57" s="101"/>
      <c r="AE57" s="104"/>
      <c r="AF57" s="98"/>
      <c r="AG57" s="102"/>
      <c r="AH57" s="78"/>
      <c r="AI57" s="79"/>
      <c r="AJ57" s="107"/>
      <c r="AK57" s="107"/>
      <c r="AL57" s="107"/>
      <c r="AM57" s="102"/>
      <c r="AN57" s="78"/>
      <c r="AO57" s="79"/>
      <c r="AP57" s="107"/>
      <c r="AQ57" s="107"/>
      <c r="AR57" s="107"/>
      <c r="AS57" s="107"/>
      <c r="AT57" s="107"/>
      <c r="AU57" s="107"/>
      <c r="AV57" s="108"/>
      <c r="AW57" s="78"/>
      <c r="AX57" s="188"/>
      <c r="AY57" s="78">
        <f t="shared" si="7"/>
        <v>2223271</v>
      </c>
      <c r="AZ57" s="38"/>
      <c r="BA57" s="38"/>
      <c r="BB57" s="38"/>
      <c r="BC57" s="78">
        <f t="shared" si="8"/>
        <v>2223271</v>
      </c>
      <c r="BD57" s="3"/>
      <c r="BE57" s="40"/>
      <c r="BF57" s="40"/>
    </row>
    <row r="58" spans="1:58" ht="18" customHeight="1">
      <c r="A58" s="169">
        <f t="shared" si="9"/>
        <v>25</v>
      </c>
      <c r="B58" s="189" t="s">
        <v>106</v>
      </c>
      <c r="C58" s="44">
        <v>1953</v>
      </c>
      <c r="D58" s="82" t="s">
        <v>105</v>
      </c>
      <c r="E58" s="38">
        <v>2</v>
      </c>
      <c r="F58" s="38">
        <v>2</v>
      </c>
      <c r="G58" s="38">
        <v>12</v>
      </c>
      <c r="H58" s="72">
        <v>9</v>
      </c>
      <c r="I58" s="73">
        <v>3</v>
      </c>
      <c r="J58" s="38"/>
      <c r="K58" s="39">
        <v>848</v>
      </c>
      <c r="L58" s="69">
        <v>797</v>
      </c>
      <c r="M58" s="38">
        <v>492.8</v>
      </c>
      <c r="N58" s="74">
        <f t="shared" si="10"/>
        <v>304.2</v>
      </c>
      <c r="O58" s="77">
        <v>50</v>
      </c>
      <c r="P58" s="11" t="s">
        <v>117</v>
      </c>
      <c r="Q58" s="70">
        <v>2017</v>
      </c>
      <c r="R58" s="78"/>
      <c r="S58" s="78"/>
      <c r="T58" s="79"/>
      <c r="U58" s="102"/>
      <c r="V58" s="78"/>
      <c r="W58" s="79"/>
      <c r="X58" s="103">
        <v>1630</v>
      </c>
      <c r="Y58" s="103">
        <v>2223271</v>
      </c>
      <c r="Z58" s="79">
        <v>44926</v>
      </c>
      <c r="AA58" s="102"/>
      <c r="AB58" s="78"/>
      <c r="AC58" s="79"/>
      <c r="AD58" s="101"/>
      <c r="AE58" s="104"/>
      <c r="AF58" s="98"/>
      <c r="AG58" s="102"/>
      <c r="AH58" s="78"/>
      <c r="AI58" s="79"/>
      <c r="AJ58" s="107"/>
      <c r="AK58" s="107"/>
      <c r="AL58" s="107"/>
      <c r="AM58" s="102"/>
      <c r="AN58" s="78"/>
      <c r="AO58" s="79"/>
      <c r="AP58" s="107"/>
      <c r="AQ58" s="107"/>
      <c r="AR58" s="107"/>
      <c r="AS58" s="107"/>
      <c r="AT58" s="107"/>
      <c r="AU58" s="107"/>
      <c r="AV58" s="108"/>
      <c r="AW58" s="78"/>
      <c r="AX58" s="188"/>
      <c r="AY58" s="78">
        <f t="shared" si="7"/>
        <v>2223271</v>
      </c>
      <c r="AZ58" s="38"/>
      <c r="BA58" s="38"/>
      <c r="BB58" s="38"/>
      <c r="BC58" s="78">
        <f t="shared" si="8"/>
        <v>2223271</v>
      </c>
      <c r="BD58" s="3"/>
      <c r="BE58" s="40"/>
      <c r="BF58" s="40"/>
    </row>
    <row r="59" spans="1:58" ht="18" customHeight="1">
      <c r="A59" s="169">
        <f t="shared" si="9"/>
        <v>26</v>
      </c>
      <c r="B59" s="189" t="s">
        <v>107</v>
      </c>
      <c r="C59" s="44">
        <v>1954</v>
      </c>
      <c r="D59" s="82" t="s">
        <v>105</v>
      </c>
      <c r="E59" s="38">
        <v>2</v>
      </c>
      <c r="F59" s="38">
        <v>2</v>
      </c>
      <c r="G59" s="38">
        <v>12</v>
      </c>
      <c r="H59" s="72">
        <v>7</v>
      </c>
      <c r="I59" s="73">
        <v>5</v>
      </c>
      <c r="J59" s="38"/>
      <c r="K59" s="39">
        <v>695.4</v>
      </c>
      <c r="L59" s="69">
        <v>684.3</v>
      </c>
      <c r="M59" s="38">
        <v>283</v>
      </c>
      <c r="N59" s="74">
        <f t="shared" si="10"/>
        <v>401.29999999999995</v>
      </c>
      <c r="O59" s="77">
        <v>56</v>
      </c>
      <c r="P59" s="11" t="s">
        <v>117</v>
      </c>
      <c r="Q59" s="70">
        <v>2017</v>
      </c>
      <c r="R59" s="78"/>
      <c r="S59" s="78"/>
      <c r="T59" s="79"/>
      <c r="U59" s="102"/>
      <c r="V59" s="78"/>
      <c r="W59" s="79"/>
      <c r="X59" s="103">
        <v>1300</v>
      </c>
      <c r="Y59" s="103">
        <v>1773161</v>
      </c>
      <c r="Z59" s="79">
        <v>44926</v>
      </c>
      <c r="AA59" s="102"/>
      <c r="AB59" s="78"/>
      <c r="AC59" s="79"/>
      <c r="AD59" s="101"/>
      <c r="AE59" s="104"/>
      <c r="AF59" s="98"/>
      <c r="AG59" s="102"/>
      <c r="AH59" s="78"/>
      <c r="AI59" s="79"/>
      <c r="AJ59" s="107"/>
      <c r="AK59" s="107"/>
      <c r="AL59" s="107"/>
      <c r="AM59" s="102"/>
      <c r="AN59" s="78"/>
      <c r="AO59" s="79"/>
      <c r="AP59" s="107"/>
      <c r="AQ59" s="107"/>
      <c r="AR59" s="107"/>
      <c r="AS59" s="107"/>
      <c r="AT59" s="107"/>
      <c r="AU59" s="107"/>
      <c r="AV59" s="108"/>
      <c r="AW59" s="78"/>
      <c r="AX59" s="188"/>
      <c r="AY59" s="78">
        <f t="shared" si="7"/>
        <v>1773161</v>
      </c>
      <c r="AZ59" s="38"/>
      <c r="BA59" s="38"/>
      <c r="BB59" s="38"/>
      <c r="BC59" s="78">
        <f t="shared" si="8"/>
        <v>1773161</v>
      </c>
      <c r="BD59" s="3"/>
      <c r="BE59" s="40"/>
      <c r="BF59" s="40"/>
    </row>
    <row r="60" spans="1:58" ht="18" customHeight="1">
      <c r="A60" s="169">
        <f t="shared" si="9"/>
        <v>27</v>
      </c>
      <c r="B60" s="189" t="s">
        <v>108</v>
      </c>
      <c r="C60" s="44">
        <v>1954</v>
      </c>
      <c r="D60" s="82" t="s">
        <v>105</v>
      </c>
      <c r="E60" s="38">
        <v>2</v>
      </c>
      <c r="F60" s="38">
        <v>2</v>
      </c>
      <c r="G60" s="38">
        <v>12</v>
      </c>
      <c r="H60" s="72">
        <v>5</v>
      </c>
      <c r="I60" s="73">
        <v>7</v>
      </c>
      <c r="J60" s="38"/>
      <c r="K60" s="39">
        <v>715.8</v>
      </c>
      <c r="L60" s="69">
        <v>678</v>
      </c>
      <c r="M60" s="38">
        <v>199.7</v>
      </c>
      <c r="N60" s="74">
        <f t="shared" si="10"/>
        <v>478.3</v>
      </c>
      <c r="O60" s="77">
        <v>40</v>
      </c>
      <c r="P60" s="11" t="s">
        <v>117</v>
      </c>
      <c r="Q60" s="70">
        <v>2017</v>
      </c>
      <c r="R60" s="78"/>
      <c r="S60" s="78"/>
      <c r="T60" s="79"/>
      <c r="U60" s="102"/>
      <c r="V60" s="78"/>
      <c r="W60" s="79"/>
      <c r="X60" s="103">
        <v>1380</v>
      </c>
      <c r="Y60" s="103">
        <v>1882278.625</v>
      </c>
      <c r="Z60" s="79">
        <v>44926</v>
      </c>
      <c r="AA60" s="102"/>
      <c r="AB60" s="78"/>
      <c r="AC60" s="79"/>
      <c r="AD60" s="101"/>
      <c r="AE60" s="104"/>
      <c r="AF60" s="98"/>
      <c r="AG60" s="102"/>
      <c r="AH60" s="78"/>
      <c r="AI60" s="79"/>
      <c r="AJ60" s="107"/>
      <c r="AK60" s="107"/>
      <c r="AL60" s="107"/>
      <c r="AM60" s="102"/>
      <c r="AN60" s="78"/>
      <c r="AO60" s="79"/>
      <c r="AP60" s="107"/>
      <c r="AQ60" s="107"/>
      <c r="AR60" s="107"/>
      <c r="AS60" s="107"/>
      <c r="AT60" s="107"/>
      <c r="AU60" s="107"/>
      <c r="AV60" s="108"/>
      <c r="AW60" s="78"/>
      <c r="AX60" s="188"/>
      <c r="AY60" s="78">
        <f t="shared" si="7"/>
        <v>1882278.625</v>
      </c>
      <c r="AZ60" s="38"/>
      <c r="BA60" s="38"/>
      <c r="BB60" s="38"/>
      <c r="BC60" s="78">
        <f t="shared" si="8"/>
        <v>1882278.625</v>
      </c>
      <c r="BD60" s="3"/>
      <c r="BE60" s="40"/>
      <c r="BF60" s="40"/>
    </row>
    <row r="61" spans="1:58" ht="18" customHeight="1">
      <c r="A61" s="169">
        <f t="shared" si="9"/>
        <v>28</v>
      </c>
      <c r="B61" s="189" t="s">
        <v>109</v>
      </c>
      <c r="C61" s="44">
        <v>1954</v>
      </c>
      <c r="D61" s="82" t="s">
        <v>105</v>
      </c>
      <c r="E61" s="38">
        <v>2</v>
      </c>
      <c r="F61" s="38">
        <v>2</v>
      </c>
      <c r="G61" s="38">
        <v>12</v>
      </c>
      <c r="H61" s="72">
        <v>4</v>
      </c>
      <c r="I61" s="73">
        <v>8</v>
      </c>
      <c r="J61" s="38"/>
      <c r="K61" s="39">
        <v>756.1</v>
      </c>
      <c r="L61" s="69">
        <v>675.7</v>
      </c>
      <c r="M61" s="38">
        <v>232.3</v>
      </c>
      <c r="N61" s="74">
        <f t="shared" si="10"/>
        <v>443.40000000000003</v>
      </c>
      <c r="O61" s="77">
        <v>40</v>
      </c>
      <c r="P61" s="11" t="s">
        <v>117</v>
      </c>
      <c r="Q61" s="70">
        <v>2017</v>
      </c>
      <c r="R61" s="78"/>
      <c r="S61" s="78"/>
      <c r="T61" s="79"/>
      <c r="U61" s="102"/>
      <c r="V61" s="78"/>
      <c r="W61" s="79"/>
      <c r="X61" s="103">
        <v>1383</v>
      </c>
      <c r="Y61" s="103">
        <v>1886370.5</v>
      </c>
      <c r="Z61" s="79">
        <v>44926</v>
      </c>
      <c r="AA61" s="102"/>
      <c r="AB61" s="78"/>
      <c r="AC61" s="79"/>
      <c r="AD61" s="101"/>
      <c r="AE61" s="104"/>
      <c r="AF61" s="98"/>
      <c r="AG61" s="102"/>
      <c r="AH61" s="78"/>
      <c r="AI61" s="79"/>
      <c r="AJ61" s="107"/>
      <c r="AK61" s="107"/>
      <c r="AL61" s="107"/>
      <c r="AM61" s="102"/>
      <c r="AN61" s="78"/>
      <c r="AO61" s="79"/>
      <c r="AP61" s="107"/>
      <c r="AQ61" s="107"/>
      <c r="AR61" s="107"/>
      <c r="AS61" s="107"/>
      <c r="AT61" s="107"/>
      <c r="AU61" s="107"/>
      <c r="AV61" s="108"/>
      <c r="AW61" s="78"/>
      <c r="AX61" s="188"/>
      <c r="AY61" s="78">
        <f t="shared" si="7"/>
        <v>1886370.5</v>
      </c>
      <c r="AZ61" s="38"/>
      <c r="BA61" s="38"/>
      <c r="BB61" s="38"/>
      <c r="BC61" s="78">
        <f t="shared" si="8"/>
        <v>1886370.5</v>
      </c>
      <c r="BD61" s="3"/>
      <c r="BE61" s="40"/>
      <c r="BF61" s="40"/>
    </row>
    <row r="62" spans="1:58" ht="18" customHeight="1">
      <c r="A62" s="169">
        <f t="shared" si="9"/>
        <v>29</v>
      </c>
      <c r="B62" s="189" t="s">
        <v>110</v>
      </c>
      <c r="C62" s="44">
        <v>1958</v>
      </c>
      <c r="D62" s="82" t="s">
        <v>100</v>
      </c>
      <c r="E62" s="38">
        <v>3</v>
      </c>
      <c r="F62" s="38">
        <v>4</v>
      </c>
      <c r="G62" s="38">
        <v>24</v>
      </c>
      <c r="H62" s="72">
        <v>1</v>
      </c>
      <c r="I62" s="73">
        <v>23</v>
      </c>
      <c r="J62" s="38"/>
      <c r="K62" s="39">
        <v>1762.1</v>
      </c>
      <c r="L62" s="69">
        <v>1580.8</v>
      </c>
      <c r="M62" s="38">
        <v>55.5</v>
      </c>
      <c r="N62" s="74">
        <f t="shared" si="10"/>
        <v>1525.3</v>
      </c>
      <c r="O62" s="77">
        <v>65</v>
      </c>
      <c r="P62" s="11"/>
      <c r="Q62" s="70"/>
      <c r="R62" s="78"/>
      <c r="S62" s="78"/>
      <c r="T62" s="79"/>
      <c r="U62" s="102"/>
      <c r="V62" s="78"/>
      <c r="W62" s="79"/>
      <c r="X62" s="105">
        <v>1051.699951171875</v>
      </c>
      <c r="Y62" s="78">
        <v>4600009.5</v>
      </c>
      <c r="Z62" s="79">
        <v>44926</v>
      </c>
      <c r="AA62" s="102"/>
      <c r="AB62" s="78"/>
      <c r="AC62" s="79"/>
      <c r="AD62" s="103">
        <v>1656.02001953125</v>
      </c>
      <c r="AE62" s="103">
        <v>349519.59375</v>
      </c>
      <c r="AF62" s="98">
        <v>44926</v>
      </c>
      <c r="AG62" s="102"/>
      <c r="AH62" s="78"/>
      <c r="AI62" s="79"/>
      <c r="AJ62" s="107"/>
      <c r="AK62" s="107"/>
      <c r="AL62" s="107"/>
      <c r="AM62" s="102"/>
      <c r="AN62" s="78"/>
      <c r="AO62" s="79"/>
      <c r="AP62" s="107"/>
      <c r="AQ62" s="107"/>
      <c r="AR62" s="107"/>
      <c r="AS62" s="107"/>
      <c r="AT62" s="107"/>
      <c r="AU62" s="107"/>
      <c r="AV62" s="108"/>
      <c r="AW62" s="78"/>
      <c r="AX62" s="188"/>
      <c r="AY62" s="78">
        <f t="shared" si="7"/>
        <v>4949529.09375</v>
      </c>
      <c r="AZ62" s="38"/>
      <c r="BA62" s="38"/>
      <c r="BB62" s="38"/>
      <c r="BC62" s="78">
        <f t="shared" si="8"/>
        <v>4949529.09375</v>
      </c>
      <c r="BD62" s="3"/>
      <c r="BE62" s="40"/>
      <c r="BF62" s="40"/>
    </row>
    <row r="63" spans="1:58" ht="18" customHeight="1">
      <c r="A63" s="169">
        <f t="shared" si="9"/>
        <v>30</v>
      </c>
      <c r="B63" s="189" t="s">
        <v>93</v>
      </c>
      <c r="C63" s="44">
        <v>1977</v>
      </c>
      <c r="D63" s="82" t="s">
        <v>100</v>
      </c>
      <c r="E63" s="38">
        <v>5</v>
      </c>
      <c r="F63" s="38">
        <v>6</v>
      </c>
      <c r="G63" s="38">
        <v>90</v>
      </c>
      <c r="H63" s="72">
        <v>3</v>
      </c>
      <c r="I63" s="73">
        <v>87</v>
      </c>
      <c r="J63" s="38"/>
      <c r="K63" s="39">
        <v>6964.8</v>
      </c>
      <c r="L63" s="69">
        <v>4384.7</v>
      </c>
      <c r="M63" s="38">
        <v>179.3</v>
      </c>
      <c r="N63" s="74">
        <f t="shared" si="10"/>
        <v>4205.3999999999996</v>
      </c>
      <c r="O63" s="77">
        <v>187</v>
      </c>
      <c r="P63" s="11" t="s">
        <v>116</v>
      </c>
      <c r="Q63" s="70">
        <v>2015</v>
      </c>
      <c r="R63" s="78"/>
      <c r="S63" s="78">
        <v>4294471.47</v>
      </c>
      <c r="T63" s="79">
        <v>44561</v>
      </c>
      <c r="U63" s="102"/>
      <c r="V63" s="78"/>
      <c r="W63" s="79"/>
      <c r="X63" s="102"/>
      <c r="Y63" s="78"/>
      <c r="Z63" s="79"/>
      <c r="AA63" s="103">
        <v>1289.54</v>
      </c>
      <c r="AB63" s="103">
        <v>6761003.5</v>
      </c>
      <c r="AC63" s="98">
        <v>44926</v>
      </c>
      <c r="AD63" s="101"/>
      <c r="AE63" s="104"/>
      <c r="AF63" s="98"/>
      <c r="AG63" s="102"/>
      <c r="AH63" s="78"/>
      <c r="AI63" s="79"/>
      <c r="AJ63" s="107"/>
      <c r="AK63" s="107"/>
      <c r="AL63" s="107"/>
      <c r="AM63" s="102"/>
      <c r="AN63" s="78"/>
      <c r="AO63" s="79"/>
      <c r="AP63" s="107"/>
      <c r="AQ63" s="107"/>
      <c r="AR63" s="107"/>
      <c r="AS63" s="107"/>
      <c r="AT63" s="107"/>
      <c r="AU63" s="107"/>
      <c r="AV63" s="108"/>
      <c r="AW63" s="78"/>
      <c r="AX63" s="188"/>
      <c r="AY63" s="78">
        <f t="shared" si="7"/>
        <v>11055474.969999999</v>
      </c>
      <c r="AZ63" s="38"/>
      <c r="BA63" s="38"/>
      <c r="BB63" s="38"/>
      <c r="BC63" s="78">
        <f t="shared" si="8"/>
        <v>11055474.969999999</v>
      </c>
      <c r="BD63" s="3"/>
      <c r="BE63" s="40"/>
      <c r="BF63" s="40"/>
    </row>
    <row r="64" spans="1:58" ht="18" customHeight="1">
      <c r="A64" s="169">
        <f t="shared" si="9"/>
        <v>31</v>
      </c>
      <c r="B64" s="189" t="s">
        <v>94</v>
      </c>
      <c r="C64" s="44">
        <v>1979</v>
      </c>
      <c r="D64" s="82" t="s">
        <v>100</v>
      </c>
      <c r="E64" s="38">
        <v>5</v>
      </c>
      <c r="F64" s="38">
        <v>5</v>
      </c>
      <c r="G64" s="38">
        <v>75</v>
      </c>
      <c r="H64" s="72">
        <v>6</v>
      </c>
      <c r="I64" s="73">
        <v>69</v>
      </c>
      <c r="J64" s="38"/>
      <c r="K64" s="39">
        <v>4825.2</v>
      </c>
      <c r="L64" s="69">
        <v>3576.3</v>
      </c>
      <c r="M64" s="38">
        <v>291.5</v>
      </c>
      <c r="N64" s="74">
        <f t="shared" si="10"/>
        <v>3284.8</v>
      </c>
      <c r="O64" s="77">
        <v>177</v>
      </c>
      <c r="P64" s="11" t="s">
        <v>84</v>
      </c>
      <c r="Q64" s="70">
        <v>2015</v>
      </c>
      <c r="R64" s="78"/>
      <c r="S64" s="78">
        <v>4080574.81</v>
      </c>
      <c r="T64" s="79">
        <v>44926</v>
      </c>
      <c r="U64" s="102"/>
      <c r="V64" s="78"/>
      <c r="W64" s="79"/>
      <c r="X64" s="102"/>
      <c r="Y64" s="78"/>
      <c r="Z64" s="79"/>
      <c r="AA64" s="122">
        <v>1275</v>
      </c>
      <c r="AB64" s="103">
        <v>3735000</v>
      </c>
      <c r="AC64" s="98">
        <v>44926</v>
      </c>
      <c r="AD64" s="101"/>
      <c r="AE64" s="104"/>
      <c r="AF64" s="98"/>
      <c r="AG64" s="102"/>
      <c r="AH64" s="78"/>
      <c r="AI64" s="79"/>
      <c r="AJ64" s="107"/>
      <c r="AK64" s="107"/>
      <c r="AL64" s="107"/>
      <c r="AM64" s="102"/>
      <c r="AN64" s="78"/>
      <c r="AO64" s="79"/>
      <c r="AP64" s="107"/>
      <c r="AQ64" s="107"/>
      <c r="AR64" s="107"/>
      <c r="AS64" s="107"/>
      <c r="AT64" s="107"/>
      <c r="AU64" s="107"/>
      <c r="AV64" s="108"/>
      <c r="AW64" s="78"/>
      <c r="AX64" s="188"/>
      <c r="AY64" s="78">
        <f t="shared" si="7"/>
        <v>7815574.8100000005</v>
      </c>
      <c r="AZ64" s="38"/>
      <c r="BA64" s="38"/>
      <c r="BB64" s="38"/>
      <c r="BC64" s="78">
        <f t="shared" si="8"/>
        <v>7815574.8100000005</v>
      </c>
      <c r="BD64" s="3"/>
      <c r="BE64" s="40"/>
      <c r="BF64" s="40"/>
    </row>
    <row r="65" spans="1:58" ht="18" customHeight="1">
      <c r="A65" s="169">
        <f t="shared" si="9"/>
        <v>32</v>
      </c>
      <c r="B65" s="189" t="s">
        <v>95</v>
      </c>
      <c r="C65" s="44">
        <v>1970</v>
      </c>
      <c r="D65" s="82" t="s">
        <v>97</v>
      </c>
      <c r="E65" s="38">
        <v>5</v>
      </c>
      <c r="F65" s="38">
        <v>4</v>
      </c>
      <c r="G65" s="38">
        <v>60</v>
      </c>
      <c r="H65" s="72">
        <v>7</v>
      </c>
      <c r="I65" s="73">
        <v>53</v>
      </c>
      <c r="J65" s="38"/>
      <c r="K65" s="39">
        <v>3561.7</v>
      </c>
      <c r="L65" s="69">
        <v>2589.6</v>
      </c>
      <c r="M65" s="38">
        <v>303.60000000000002</v>
      </c>
      <c r="N65" s="74">
        <f t="shared" si="10"/>
        <v>2286</v>
      </c>
      <c r="O65" s="77">
        <v>138</v>
      </c>
      <c r="P65" s="11"/>
      <c r="Q65" s="70"/>
      <c r="R65" s="78"/>
      <c r="S65" s="78">
        <v>3313063.84</v>
      </c>
      <c r="T65" s="79">
        <v>44926</v>
      </c>
      <c r="U65" s="102"/>
      <c r="V65" s="78"/>
      <c r="W65" s="79"/>
      <c r="X65" s="102"/>
      <c r="Y65" s="78"/>
      <c r="Z65" s="79"/>
      <c r="AA65" s="102"/>
      <c r="AB65" s="78"/>
      <c r="AC65" s="79"/>
      <c r="AD65" s="101"/>
      <c r="AE65" s="104"/>
      <c r="AF65" s="98"/>
      <c r="AG65" s="102"/>
      <c r="AH65" s="78"/>
      <c r="AI65" s="79"/>
      <c r="AJ65" s="107"/>
      <c r="AK65" s="107"/>
      <c r="AL65" s="107"/>
      <c r="AM65" s="102"/>
      <c r="AN65" s="78"/>
      <c r="AO65" s="79"/>
      <c r="AP65" s="107"/>
      <c r="AQ65" s="107"/>
      <c r="AR65" s="107"/>
      <c r="AS65" s="107"/>
      <c r="AT65" s="107"/>
      <c r="AU65" s="107"/>
      <c r="AV65" s="108"/>
      <c r="AW65" s="78"/>
      <c r="AX65" s="188"/>
      <c r="AY65" s="78">
        <f t="shared" si="7"/>
        <v>3313063.84</v>
      </c>
      <c r="AZ65" s="38"/>
      <c r="BA65" s="38"/>
      <c r="BB65" s="38"/>
      <c r="BC65" s="78">
        <f t="shared" si="8"/>
        <v>3313063.84</v>
      </c>
      <c r="BD65" s="3"/>
      <c r="BE65" s="40"/>
      <c r="BF65" s="40"/>
    </row>
    <row r="66" spans="1:58" ht="21" customHeight="1">
      <c r="A66" s="169">
        <f t="shared" si="9"/>
        <v>33</v>
      </c>
      <c r="B66" s="170" t="s">
        <v>71</v>
      </c>
      <c r="C66" s="45">
        <v>1972</v>
      </c>
      <c r="D66" s="82" t="s">
        <v>97</v>
      </c>
      <c r="E66" s="76">
        <v>12</v>
      </c>
      <c r="F66" s="76">
        <v>1</v>
      </c>
      <c r="G66" s="76">
        <v>84</v>
      </c>
      <c r="H66" s="72">
        <v>9</v>
      </c>
      <c r="I66" s="73">
        <v>75</v>
      </c>
      <c r="J66" s="38"/>
      <c r="K66" s="92">
        <v>5147.3999999999996</v>
      </c>
      <c r="L66" s="93">
        <v>3665.7</v>
      </c>
      <c r="M66" s="38">
        <v>383.3</v>
      </c>
      <c r="N66" s="74">
        <f t="shared" si="10"/>
        <v>3282.3999999999996</v>
      </c>
      <c r="O66" s="77">
        <v>154</v>
      </c>
      <c r="P66" s="11"/>
      <c r="Q66" s="70"/>
      <c r="R66" s="78"/>
      <c r="S66" s="78"/>
      <c r="T66" s="79"/>
      <c r="U66" s="102">
        <v>2</v>
      </c>
      <c r="V66" s="78">
        <v>6010759.3799999999</v>
      </c>
      <c r="W66" s="79">
        <v>44561</v>
      </c>
      <c r="X66" s="102"/>
      <c r="Y66" s="78"/>
      <c r="Z66" s="79"/>
      <c r="AA66" s="102"/>
      <c r="AB66" s="78"/>
      <c r="AC66" s="79"/>
      <c r="AD66" s="101"/>
      <c r="AE66" s="104"/>
      <c r="AF66" s="98"/>
      <c r="AG66" s="102"/>
      <c r="AH66" s="78"/>
      <c r="AI66" s="79"/>
      <c r="AJ66" s="107"/>
      <c r="AK66" s="107"/>
      <c r="AL66" s="107"/>
      <c r="AM66" s="102"/>
      <c r="AN66" s="78"/>
      <c r="AO66" s="79"/>
      <c r="AP66" s="107"/>
      <c r="AQ66" s="107"/>
      <c r="AR66" s="107"/>
      <c r="AS66" s="107"/>
      <c r="AT66" s="107"/>
      <c r="AU66" s="107"/>
      <c r="AV66" s="108"/>
      <c r="AW66" s="78"/>
      <c r="AX66" s="188"/>
      <c r="AY66" s="78">
        <f t="shared" si="7"/>
        <v>6010759.3799999999</v>
      </c>
      <c r="AZ66" s="38"/>
      <c r="BA66" s="38"/>
      <c r="BB66" s="38"/>
      <c r="BC66" s="78">
        <f t="shared" si="8"/>
        <v>6010759.3799999999</v>
      </c>
      <c r="BD66" s="3"/>
      <c r="BE66" s="40"/>
      <c r="BF66" s="40"/>
    </row>
    <row r="67" spans="1:58" ht="17.25" customHeight="1">
      <c r="A67" s="169">
        <f t="shared" si="9"/>
        <v>34</v>
      </c>
      <c r="B67" s="170" t="s">
        <v>72</v>
      </c>
      <c r="C67" s="45">
        <v>1990</v>
      </c>
      <c r="D67" s="82" t="s">
        <v>97</v>
      </c>
      <c r="E67" s="76">
        <v>9</v>
      </c>
      <c r="F67" s="76">
        <v>1</v>
      </c>
      <c r="G67" s="76">
        <v>35</v>
      </c>
      <c r="H67" s="72">
        <v>3</v>
      </c>
      <c r="I67" s="73">
        <v>32</v>
      </c>
      <c r="J67" s="38"/>
      <c r="K67" s="39">
        <v>2765</v>
      </c>
      <c r="L67" s="69">
        <v>2015.1</v>
      </c>
      <c r="M67" s="38">
        <v>225.5</v>
      </c>
      <c r="N67" s="74">
        <f t="shared" si="10"/>
        <v>1789.6</v>
      </c>
      <c r="O67" s="77">
        <v>171</v>
      </c>
      <c r="P67" s="11" t="s">
        <v>84</v>
      </c>
      <c r="Q67" s="70">
        <v>2012</v>
      </c>
      <c r="R67" s="78"/>
      <c r="S67" s="78">
        <v>15476135.630000001</v>
      </c>
      <c r="T67" s="79">
        <v>44926</v>
      </c>
      <c r="U67" s="102"/>
      <c r="V67" s="78"/>
      <c r="W67" s="79"/>
      <c r="X67" s="105">
        <v>342.54000854492188</v>
      </c>
      <c r="Y67" s="105">
        <v>2333061.2799999998</v>
      </c>
      <c r="Z67" s="79">
        <v>44926</v>
      </c>
      <c r="AA67" s="102"/>
      <c r="AB67" s="78"/>
      <c r="AC67" s="79"/>
      <c r="AD67" s="101"/>
      <c r="AE67" s="104"/>
      <c r="AF67" s="98"/>
      <c r="AG67" s="102"/>
      <c r="AH67" s="78"/>
      <c r="AI67" s="79"/>
      <c r="AJ67" s="107"/>
      <c r="AK67" s="107"/>
      <c r="AL67" s="107"/>
      <c r="AM67" s="102"/>
      <c r="AN67" s="78"/>
      <c r="AO67" s="79"/>
      <c r="AP67" s="107"/>
      <c r="AQ67" s="107"/>
      <c r="AR67" s="107"/>
      <c r="AS67" s="107"/>
      <c r="AT67" s="107"/>
      <c r="AU67" s="107"/>
      <c r="AV67" s="108"/>
      <c r="AW67" s="78"/>
      <c r="AX67" s="188"/>
      <c r="AY67" s="78">
        <f t="shared" si="7"/>
        <v>17809196.91</v>
      </c>
      <c r="AZ67" s="38"/>
      <c r="BA67" s="38"/>
      <c r="BB67" s="38"/>
      <c r="BC67" s="78">
        <f t="shared" si="8"/>
        <v>17809196.91</v>
      </c>
      <c r="BD67" s="3"/>
      <c r="BE67" s="40"/>
      <c r="BF67" s="40"/>
    </row>
    <row r="68" spans="1:58" ht="18" customHeight="1">
      <c r="A68" s="169">
        <f t="shared" si="9"/>
        <v>35</v>
      </c>
      <c r="B68" s="170" t="s">
        <v>73</v>
      </c>
      <c r="C68" s="45">
        <v>1992</v>
      </c>
      <c r="D68" s="82" t="s">
        <v>97</v>
      </c>
      <c r="E68" s="76">
        <v>9</v>
      </c>
      <c r="F68" s="76">
        <v>1</v>
      </c>
      <c r="G68" s="76">
        <v>36</v>
      </c>
      <c r="H68" s="72">
        <v>5</v>
      </c>
      <c r="I68" s="73">
        <v>29</v>
      </c>
      <c r="J68" s="38"/>
      <c r="K68" s="92">
        <v>2981.6</v>
      </c>
      <c r="L68" s="93">
        <v>1997</v>
      </c>
      <c r="M68" s="38">
        <v>321.2</v>
      </c>
      <c r="N68" s="74">
        <f t="shared" si="10"/>
        <v>1675.8</v>
      </c>
      <c r="O68" s="77">
        <v>87</v>
      </c>
      <c r="P68" s="11" t="s">
        <v>84</v>
      </c>
      <c r="Q68" s="70">
        <v>2012</v>
      </c>
      <c r="R68" s="78"/>
      <c r="S68" s="78">
        <v>15382273.42</v>
      </c>
      <c r="T68" s="79">
        <v>44926</v>
      </c>
      <c r="U68" s="102"/>
      <c r="V68" s="78"/>
      <c r="W68" s="79"/>
      <c r="X68" s="105">
        <v>342.54000854492188</v>
      </c>
      <c r="Y68" s="105">
        <v>2305228.58</v>
      </c>
      <c r="Z68" s="79">
        <v>44926</v>
      </c>
      <c r="AA68" s="102"/>
      <c r="AB68" s="78"/>
      <c r="AC68" s="79"/>
      <c r="AD68" s="101"/>
      <c r="AE68" s="104"/>
      <c r="AF68" s="98"/>
      <c r="AG68" s="102"/>
      <c r="AH68" s="78"/>
      <c r="AI68" s="79"/>
      <c r="AJ68" s="107"/>
      <c r="AK68" s="107"/>
      <c r="AL68" s="107"/>
      <c r="AM68" s="102"/>
      <c r="AN68" s="78"/>
      <c r="AO68" s="79"/>
      <c r="AP68" s="107"/>
      <c r="AQ68" s="107"/>
      <c r="AR68" s="107"/>
      <c r="AS68" s="107"/>
      <c r="AT68" s="107"/>
      <c r="AU68" s="107"/>
      <c r="AV68" s="108"/>
      <c r="AW68" s="78"/>
      <c r="AX68" s="188"/>
      <c r="AY68" s="78">
        <f t="shared" si="7"/>
        <v>17687502</v>
      </c>
      <c r="AZ68" s="38"/>
      <c r="BA68" s="38"/>
      <c r="BB68" s="38"/>
      <c r="BC68" s="78">
        <f t="shared" si="8"/>
        <v>17687502</v>
      </c>
      <c r="BD68" s="3"/>
      <c r="BE68" s="40"/>
      <c r="BF68" s="40"/>
    </row>
    <row r="69" spans="1:58" ht="18" customHeight="1">
      <c r="A69" s="169">
        <f t="shared" si="9"/>
        <v>36</v>
      </c>
      <c r="B69" s="170" t="s">
        <v>115</v>
      </c>
      <c r="C69" s="45">
        <v>1977</v>
      </c>
      <c r="D69" s="82" t="s">
        <v>97</v>
      </c>
      <c r="E69" s="76">
        <v>5</v>
      </c>
      <c r="F69" s="76">
        <v>8</v>
      </c>
      <c r="G69" s="76">
        <v>119</v>
      </c>
      <c r="H69" s="72">
        <v>14</v>
      </c>
      <c r="I69" s="73">
        <v>97</v>
      </c>
      <c r="J69" s="38"/>
      <c r="K69" s="92">
        <v>5317</v>
      </c>
      <c r="L69" s="93">
        <v>5165.8</v>
      </c>
      <c r="M69" s="38">
        <v>632.79999999999995</v>
      </c>
      <c r="N69" s="74">
        <f t="shared" si="10"/>
        <v>4533</v>
      </c>
      <c r="O69" s="77">
        <v>271</v>
      </c>
      <c r="P69" s="11" t="s">
        <v>84</v>
      </c>
      <c r="Q69" s="70">
        <v>2016</v>
      </c>
      <c r="R69" s="78"/>
      <c r="S69" s="78">
        <v>6230466.1900000004</v>
      </c>
      <c r="T69" s="79">
        <v>44926</v>
      </c>
      <c r="U69" s="102"/>
      <c r="V69" s="78"/>
      <c r="W69" s="79"/>
      <c r="X69" s="102"/>
      <c r="Y69" s="78"/>
      <c r="Z69" s="79"/>
      <c r="AA69" s="41">
        <v>1360.9</v>
      </c>
      <c r="AB69" s="103">
        <v>7126369.5</v>
      </c>
      <c r="AC69" s="98">
        <v>44926</v>
      </c>
      <c r="AD69" s="101"/>
      <c r="AE69" s="104"/>
      <c r="AF69" s="98"/>
      <c r="AG69" s="102"/>
      <c r="AH69" s="78"/>
      <c r="AI69" s="79"/>
      <c r="AJ69" s="107"/>
      <c r="AK69" s="107"/>
      <c r="AL69" s="107"/>
      <c r="AM69" s="102"/>
      <c r="AN69" s="78"/>
      <c r="AO69" s="79"/>
      <c r="AP69" s="107"/>
      <c r="AQ69" s="107"/>
      <c r="AR69" s="107"/>
      <c r="AS69" s="107"/>
      <c r="AT69" s="107"/>
      <c r="AU69" s="107"/>
      <c r="AV69" s="108"/>
      <c r="AW69" s="78"/>
      <c r="AX69" s="188"/>
      <c r="AY69" s="78">
        <f t="shared" si="7"/>
        <v>13356835.690000001</v>
      </c>
      <c r="AZ69" s="38"/>
      <c r="BA69" s="38"/>
      <c r="BB69" s="38"/>
      <c r="BC69" s="78">
        <f t="shared" si="8"/>
        <v>13356835.690000001</v>
      </c>
      <c r="BD69" s="3"/>
      <c r="BE69" s="40"/>
      <c r="BF69" s="40"/>
    </row>
    <row r="70" spans="1:58" ht="25.5" customHeight="1">
      <c r="A70" s="192" t="s">
        <v>74</v>
      </c>
      <c r="B70" s="192"/>
      <c r="C70" s="51"/>
      <c r="D70" s="47"/>
      <c r="E70" s="3"/>
      <c r="F70" s="3"/>
      <c r="G70" s="3"/>
      <c r="H70" s="64"/>
      <c r="I70" s="68"/>
      <c r="J70" s="52"/>
      <c r="K70" s="52"/>
      <c r="L70" s="52"/>
      <c r="M70" s="53"/>
      <c r="N70" s="110"/>
      <c r="O70" s="66"/>
      <c r="P70" s="67"/>
      <c r="Q70" s="43"/>
      <c r="R70" s="3"/>
      <c r="S70" s="100"/>
      <c r="T70" s="52"/>
      <c r="U70" s="58"/>
      <c r="V70" s="100"/>
      <c r="W70" s="52"/>
      <c r="X70" s="52"/>
      <c r="Y70" s="100"/>
      <c r="Z70" s="52"/>
      <c r="AA70" s="52"/>
      <c r="AB70" s="52"/>
      <c r="AC70" s="52"/>
      <c r="AD70" s="99"/>
      <c r="AE70" s="100"/>
      <c r="AF70" s="99"/>
      <c r="AG70" s="52"/>
      <c r="AH70" s="100"/>
      <c r="AI70" s="52"/>
      <c r="AJ70" s="52"/>
      <c r="AK70" s="52"/>
      <c r="AL70" s="52"/>
      <c r="AM70" s="52"/>
      <c r="AN70" s="52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100"/>
      <c r="AZ70" s="52"/>
      <c r="BA70" s="52"/>
      <c r="BB70" s="52"/>
      <c r="BC70" s="52"/>
      <c r="BD70" s="3"/>
      <c r="BE70" s="40"/>
      <c r="BF70" s="40"/>
    </row>
    <row r="71" spans="1:58" ht="18" customHeight="1">
      <c r="A71" s="111">
        <v>1</v>
      </c>
      <c r="B71" s="142" t="s">
        <v>119</v>
      </c>
      <c r="C71" s="124">
        <v>1971</v>
      </c>
      <c r="D71" s="143" t="s">
        <v>97</v>
      </c>
      <c r="E71" s="126">
        <v>5</v>
      </c>
      <c r="F71" s="126">
        <v>4</v>
      </c>
      <c r="G71" s="126">
        <v>60</v>
      </c>
      <c r="H71" s="86">
        <v>13</v>
      </c>
      <c r="I71" s="73">
        <v>47</v>
      </c>
      <c r="J71" s="116"/>
      <c r="K71" s="41">
        <v>2943.2</v>
      </c>
      <c r="L71" s="41">
        <v>2666</v>
      </c>
      <c r="M71" s="41">
        <v>645</v>
      </c>
      <c r="N71" s="75">
        <v>2021</v>
      </c>
      <c r="O71" s="144">
        <v>141</v>
      </c>
      <c r="P71" s="126"/>
      <c r="Q71" s="123"/>
      <c r="R71" s="126"/>
      <c r="S71" s="103">
        <v>2473708.31</v>
      </c>
      <c r="T71" s="41"/>
      <c r="U71" s="119"/>
      <c r="V71" s="112"/>
      <c r="W71" s="41"/>
      <c r="X71" s="41"/>
      <c r="Y71" s="112"/>
      <c r="Z71" s="41"/>
      <c r="AA71" s="41">
        <v>868.1</v>
      </c>
      <c r="AB71" s="103">
        <v>2640543.25</v>
      </c>
      <c r="AC71" s="98">
        <v>44926</v>
      </c>
      <c r="AD71" s="41"/>
      <c r="AE71" s="112"/>
      <c r="AF71" s="41"/>
      <c r="AG71" s="41"/>
      <c r="AH71" s="112"/>
      <c r="AI71" s="41"/>
      <c r="AJ71" s="41"/>
      <c r="AK71" s="41"/>
      <c r="AL71" s="41"/>
      <c r="AM71" s="41"/>
      <c r="AN71" s="41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78">
        <f t="shared" ref="AY71:AY105" si="11">S71+V71+Y71+AB71+AE71+AH71+AK71+AN71+AQ71+AT71+AW71</f>
        <v>5114251.5600000005</v>
      </c>
      <c r="AZ71" s="41"/>
      <c r="BA71" s="41"/>
      <c r="BB71" s="41"/>
      <c r="BC71" s="112">
        <f>AY71</f>
        <v>5114251.5600000005</v>
      </c>
      <c r="BD71" s="3"/>
      <c r="BE71" s="40"/>
      <c r="BF71" s="40"/>
    </row>
    <row r="72" spans="1:58" ht="17.25" customHeight="1">
      <c r="A72" s="111">
        <f>A71+1</f>
        <v>2</v>
      </c>
      <c r="B72" s="142" t="s">
        <v>120</v>
      </c>
      <c r="C72" s="124">
        <v>1970</v>
      </c>
      <c r="D72" s="143" t="s">
        <v>97</v>
      </c>
      <c r="E72" s="126">
        <v>5</v>
      </c>
      <c r="F72" s="126">
        <v>4</v>
      </c>
      <c r="G72" s="126">
        <v>60</v>
      </c>
      <c r="H72" s="86">
        <v>13</v>
      </c>
      <c r="I72" s="73">
        <v>47</v>
      </c>
      <c r="J72" s="116"/>
      <c r="K72" s="41">
        <v>2961.1</v>
      </c>
      <c r="L72" s="41">
        <v>2684.2</v>
      </c>
      <c r="M72" s="41">
        <v>568.1</v>
      </c>
      <c r="N72" s="75">
        <v>2116.1</v>
      </c>
      <c r="O72" s="144">
        <v>142</v>
      </c>
      <c r="P72" s="126"/>
      <c r="Q72" s="123"/>
      <c r="R72" s="126"/>
      <c r="S72" s="103">
        <v>1969901.75</v>
      </c>
      <c r="T72" s="41"/>
      <c r="U72" s="119"/>
      <c r="V72" s="112"/>
      <c r="W72" s="41"/>
      <c r="X72" s="41"/>
      <c r="Y72" s="112"/>
      <c r="Z72" s="41"/>
      <c r="AA72" s="41"/>
      <c r="AB72" s="41"/>
      <c r="AC72" s="41"/>
      <c r="AD72" s="41"/>
      <c r="AE72" s="112"/>
      <c r="AF72" s="41"/>
      <c r="AG72" s="41"/>
      <c r="AH72" s="112"/>
      <c r="AI72" s="41"/>
      <c r="AJ72" s="41"/>
      <c r="AK72" s="41"/>
      <c r="AL72" s="41"/>
      <c r="AM72" s="41"/>
      <c r="AN72" s="41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78">
        <f t="shared" si="11"/>
        <v>1969901.75</v>
      </c>
      <c r="AZ72" s="41"/>
      <c r="BA72" s="41"/>
      <c r="BB72" s="41"/>
      <c r="BC72" s="112">
        <f t="shared" ref="BC72:BC105" si="12">AY72</f>
        <v>1969901.75</v>
      </c>
      <c r="BD72" s="3"/>
      <c r="BE72" s="40"/>
      <c r="BF72" s="40"/>
    </row>
    <row r="73" spans="1:58" ht="17.25" customHeight="1">
      <c r="A73" s="111">
        <f t="shared" ref="A73:A105" si="13">A72+1</f>
        <v>3</v>
      </c>
      <c r="B73" s="142" t="s">
        <v>46</v>
      </c>
      <c r="C73" s="49">
        <v>1964</v>
      </c>
      <c r="D73" s="145" t="s">
        <v>100</v>
      </c>
      <c r="E73" s="85">
        <v>4</v>
      </c>
      <c r="F73" s="85">
        <v>4</v>
      </c>
      <c r="G73" s="85">
        <v>64</v>
      </c>
      <c r="H73" s="86">
        <v>5</v>
      </c>
      <c r="I73" s="73">
        <v>59</v>
      </c>
      <c r="J73" s="83"/>
      <c r="K73" s="87">
        <v>4679.5</v>
      </c>
      <c r="L73" s="88">
        <v>2602.9</v>
      </c>
      <c r="M73" s="84">
        <v>306.2</v>
      </c>
      <c r="N73" s="74">
        <f>L73-M73</f>
        <v>2296.7000000000003</v>
      </c>
      <c r="O73" s="89">
        <v>117</v>
      </c>
      <c r="P73" s="90"/>
      <c r="Q73" s="91"/>
      <c r="R73" s="126"/>
      <c r="S73" s="103">
        <v>6697444</v>
      </c>
      <c r="T73" s="41"/>
      <c r="U73" s="119"/>
      <c r="V73" s="112"/>
      <c r="W73" s="41"/>
      <c r="X73" s="41"/>
      <c r="Y73" s="112"/>
      <c r="Z73" s="41"/>
      <c r="AA73" s="41"/>
      <c r="AB73" s="41"/>
      <c r="AC73" s="41"/>
      <c r="AD73" s="41"/>
      <c r="AE73" s="112"/>
      <c r="AF73" s="41"/>
      <c r="AG73" s="41"/>
      <c r="AH73" s="112"/>
      <c r="AI73" s="41"/>
      <c r="AJ73" s="41"/>
      <c r="AK73" s="41"/>
      <c r="AL73" s="41"/>
      <c r="AM73" s="41"/>
      <c r="AN73" s="41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78">
        <f t="shared" si="11"/>
        <v>6697444</v>
      </c>
      <c r="AZ73" s="41"/>
      <c r="BA73" s="41"/>
      <c r="BB73" s="41"/>
      <c r="BC73" s="112">
        <f t="shared" si="12"/>
        <v>6697444</v>
      </c>
      <c r="BD73" s="3"/>
      <c r="BE73" s="40"/>
      <c r="BF73" s="40"/>
    </row>
    <row r="74" spans="1:58" ht="17.25" customHeight="1">
      <c r="A74" s="111">
        <f t="shared" si="13"/>
        <v>4</v>
      </c>
      <c r="B74" s="142" t="s">
        <v>121</v>
      </c>
      <c r="C74" s="124">
        <v>1966</v>
      </c>
      <c r="D74" s="143" t="s">
        <v>97</v>
      </c>
      <c r="E74" s="126">
        <v>5</v>
      </c>
      <c r="F74" s="126">
        <v>4</v>
      </c>
      <c r="G74" s="126">
        <v>80</v>
      </c>
      <c r="H74" s="86">
        <v>15</v>
      </c>
      <c r="I74" s="73">
        <f>G74-H74</f>
        <v>65</v>
      </c>
      <c r="J74" s="116"/>
      <c r="K74" s="122">
        <v>3721</v>
      </c>
      <c r="L74" s="41">
        <v>3469.8</v>
      </c>
      <c r="M74" s="41">
        <v>662.4</v>
      </c>
      <c r="N74" s="75">
        <f>L74-M74</f>
        <v>2807.4</v>
      </c>
      <c r="O74" s="144">
        <v>166</v>
      </c>
      <c r="P74" s="126"/>
      <c r="Q74" s="123"/>
      <c r="R74" s="126"/>
      <c r="S74" s="103">
        <v>7958992.5</v>
      </c>
      <c r="T74" s="41"/>
      <c r="U74" s="119"/>
      <c r="V74" s="112"/>
      <c r="W74" s="41"/>
      <c r="X74" s="41"/>
      <c r="Y74" s="112"/>
      <c r="Z74" s="41"/>
      <c r="AA74" s="41"/>
      <c r="AB74" s="41"/>
      <c r="AC74" s="41"/>
      <c r="AD74" s="41"/>
      <c r="AE74" s="112"/>
      <c r="AF74" s="41"/>
      <c r="AG74" s="41"/>
      <c r="AH74" s="112"/>
      <c r="AI74" s="41"/>
      <c r="AJ74" s="41"/>
      <c r="AK74" s="41"/>
      <c r="AL74" s="41"/>
      <c r="AM74" s="41"/>
      <c r="AN74" s="41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78">
        <f t="shared" si="11"/>
        <v>7958992.5</v>
      </c>
      <c r="AZ74" s="41"/>
      <c r="BA74" s="41"/>
      <c r="BB74" s="41"/>
      <c r="BC74" s="112">
        <f t="shared" si="12"/>
        <v>7958992.5</v>
      </c>
      <c r="BD74" s="3"/>
      <c r="BE74" s="40"/>
      <c r="BF74" s="40"/>
    </row>
    <row r="75" spans="1:58" ht="17.25" customHeight="1">
      <c r="A75" s="111">
        <f t="shared" si="13"/>
        <v>5</v>
      </c>
      <c r="B75" s="142" t="s">
        <v>47</v>
      </c>
      <c r="C75" s="44">
        <v>1975</v>
      </c>
      <c r="D75" s="143" t="s">
        <v>97</v>
      </c>
      <c r="E75" s="38">
        <v>12</v>
      </c>
      <c r="F75" s="38">
        <v>1</v>
      </c>
      <c r="G75" s="38">
        <v>84</v>
      </c>
      <c r="H75" s="72">
        <v>14</v>
      </c>
      <c r="I75" s="73">
        <f t="shared" ref="I75" si="14">G75-H75</f>
        <v>70</v>
      </c>
      <c r="J75" s="38"/>
      <c r="K75" s="92">
        <v>5033.6000000000004</v>
      </c>
      <c r="L75" s="93">
        <v>3609</v>
      </c>
      <c r="M75" s="38">
        <v>555.70000000000005</v>
      </c>
      <c r="N75" s="74">
        <f t="shared" ref="N75" si="15">L75-M75</f>
        <v>3053.3</v>
      </c>
      <c r="O75" s="77">
        <v>173</v>
      </c>
      <c r="P75" s="90"/>
      <c r="Q75" s="91"/>
      <c r="R75" s="146"/>
      <c r="S75" s="103">
        <v>8311924</v>
      </c>
      <c r="T75" s="41"/>
      <c r="U75" s="119"/>
      <c r="V75" s="112"/>
      <c r="W75" s="41"/>
      <c r="X75" s="41"/>
      <c r="Y75" s="112"/>
      <c r="Z75" s="41"/>
      <c r="AA75" s="41"/>
      <c r="AB75" s="41"/>
      <c r="AC75" s="41"/>
      <c r="AD75" s="41"/>
      <c r="AE75" s="112"/>
      <c r="AF75" s="41"/>
      <c r="AG75" s="41"/>
      <c r="AH75" s="112"/>
      <c r="AI75" s="41"/>
      <c r="AJ75" s="41"/>
      <c r="AK75" s="41"/>
      <c r="AL75" s="41"/>
      <c r="AM75" s="41"/>
      <c r="AN75" s="41"/>
      <c r="AO75" s="126"/>
      <c r="AP75" s="126"/>
      <c r="AQ75" s="126"/>
      <c r="AR75" s="126"/>
      <c r="AS75" s="126"/>
      <c r="AT75" s="126"/>
      <c r="AU75" s="126"/>
      <c r="AV75" s="126"/>
      <c r="AW75" s="127"/>
      <c r="AX75" s="126"/>
      <c r="AY75" s="78">
        <f t="shared" si="11"/>
        <v>8311924</v>
      </c>
      <c r="AZ75" s="41"/>
      <c r="BA75" s="41"/>
      <c r="BB75" s="41"/>
      <c r="BC75" s="112">
        <f t="shared" si="12"/>
        <v>8311924</v>
      </c>
      <c r="BD75" s="3"/>
      <c r="BE75" s="40"/>
      <c r="BF75" s="40"/>
    </row>
    <row r="76" spans="1:58" ht="18" customHeight="1">
      <c r="A76" s="111">
        <f t="shared" si="13"/>
        <v>6</v>
      </c>
      <c r="B76" s="147" t="s">
        <v>75</v>
      </c>
      <c r="C76" s="49">
        <v>1975</v>
      </c>
      <c r="D76" s="143" t="s">
        <v>97</v>
      </c>
      <c r="E76" s="85">
        <v>12</v>
      </c>
      <c r="F76" s="49">
        <v>1</v>
      </c>
      <c r="G76" s="85">
        <v>84</v>
      </c>
      <c r="H76" s="148">
        <v>12</v>
      </c>
      <c r="I76" s="148">
        <v>72</v>
      </c>
      <c r="J76" s="117"/>
      <c r="K76" s="87">
        <v>5045.7</v>
      </c>
      <c r="L76" s="88">
        <v>3621.1</v>
      </c>
      <c r="M76" s="120">
        <v>521.79999999999995</v>
      </c>
      <c r="N76" s="109">
        <f>L76-M76</f>
        <v>3099.3</v>
      </c>
      <c r="O76" s="149">
        <v>174</v>
      </c>
      <c r="P76" s="150"/>
      <c r="Q76" s="151"/>
      <c r="R76" s="130"/>
      <c r="S76" s="103">
        <v>23204373.440000001</v>
      </c>
      <c r="T76" s="128">
        <v>44926</v>
      </c>
      <c r="U76" s="129">
        <v>2</v>
      </c>
      <c r="V76" s="130">
        <v>6556790.0999999996</v>
      </c>
      <c r="W76" s="128">
        <v>44926</v>
      </c>
      <c r="X76" s="129"/>
      <c r="Y76" s="130"/>
      <c r="Z76" s="128"/>
      <c r="AA76" s="129"/>
      <c r="AB76" s="130"/>
      <c r="AC76" s="128"/>
      <c r="AD76" s="129"/>
      <c r="AE76" s="130"/>
      <c r="AF76" s="128"/>
      <c r="AG76" s="103">
        <v>80.459999084472656</v>
      </c>
      <c r="AH76" s="130">
        <v>556126.63</v>
      </c>
      <c r="AI76" s="128">
        <v>44926</v>
      </c>
      <c r="AJ76" s="129"/>
      <c r="AK76" s="130"/>
      <c r="AL76" s="128"/>
      <c r="AM76" s="129"/>
      <c r="AN76" s="130"/>
      <c r="AO76" s="128"/>
      <c r="AP76" s="129"/>
      <c r="AQ76" s="130"/>
      <c r="AR76" s="128"/>
      <c r="AS76" s="131"/>
      <c r="AT76" s="131"/>
      <c r="AU76" s="131"/>
      <c r="AV76" s="132"/>
      <c r="AW76" s="133"/>
      <c r="AX76" s="128"/>
      <c r="AY76" s="78">
        <f t="shared" si="11"/>
        <v>30317290.169999998</v>
      </c>
      <c r="AZ76" s="120"/>
      <c r="BA76" s="120"/>
      <c r="BB76" s="120"/>
      <c r="BC76" s="112">
        <f t="shared" si="12"/>
        <v>30317290.169999998</v>
      </c>
      <c r="BD76" s="3"/>
      <c r="BE76" s="40"/>
      <c r="BF76" s="40"/>
    </row>
    <row r="77" spans="1:58" ht="18" customHeight="1">
      <c r="A77" s="111">
        <f t="shared" si="13"/>
        <v>7</v>
      </c>
      <c r="B77" s="152" t="s">
        <v>122</v>
      </c>
      <c r="C77" s="45">
        <v>1966</v>
      </c>
      <c r="D77" s="145" t="s">
        <v>100</v>
      </c>
      <c r="E77" s="76">
        <v>4</v>
      </c>
      <c r="F77" s="76">
        <v>3</v>
      </c>
      <c r="G77" s="76">
        <v>48</v>
      </c>
      <c r="H77" s="72">
        <v>10</v>
      </c>
      <c r="I77" s="72">
        <f>G77-H77</f>
        <v>38</v>
      </c>
      <c r="J77" s="116"/>
      <c r="K77" s="92">
        <v>3107.5</v>
      </c>
      <c r="L77" s="93">
        <v>1400.5</v>
      </c>
      <c r="M77" s="41">
        <v>425.2</v>
      </c>
      <c r="N77" s="75">
        <f>L77-M77</f>
        <v>975.3</v>
      </c>
      <c r="O77" s="144">
        <v>86</v>
      </c>
      <c r="P77" s="126"/>
      <c r="Q77" s="123"/>
      <c r="R77" s="104"/>
      <c r="S77" s="104">
        <v>23719613.25</v>
      </c>
      <c r="T77" s="98"/>
      <c r="U77" s="101"/>
      <c r="V77" s="104"/>
      <c r="W77" s="98"/>
      <c r="X77" s="101"/>
      <c r="Y77" s="104"/>
      <c r="Z77" s="98"/>
      <c r="AA77" s="101">
        <v>30</v>
      </c>
      <c r="AB77" s="104">
        <v>239703.3</v>
      </c>
      <c r="AC77" s="98">
        <v>44926</v>
      </c>
      <c r="AD77" s="101"/>
      <c r="AE77" s="104"/>
      <c r="AF77" s="98"/>
      <c r="AG77" s="101"/>
      <c r="AH77" s="104"/>
      <c r="AI77" s="98"/>
      <c r="AJ77" s="101"/>
      <c r="AK77" s="104"/>
      <c r="AL77" s="98"/>
      <c r="AM77" s="101"/>
      <c r="AN77" s="104"/>
      <c r="AO77" s="98"/>
      <c r="AP77" s="101"/>
      <c r="AQ77" s="104"/>
      <c r="AR77" s="98"/>
      <c r="AS77" s="134"/>
      <c r="AT77" s="134"/>
      <c r="AU77" s="134"/>
      <c r="AV77" s="135"/>
      <c r="AW77" s="136"/>
      <c r="AX77" s="98"/>
      <c r="AY77" s="78">
        <f t="shared" si="11"/>
        <v>23959316.550000001</v>
      </c>
      <c r="AZ77" s="41"/>
      <c r="BA77" s="41"/>
      <c r="BB77" s="41"/>
      <c r="BC77" s="112">
        <f t="shared" si="12"/>
        <v>23959316.550000001</v>
      </c>
      <c r="BD77" s="3"/>
      <c r="BE77" s="40"/>
      <c r="BF77" s="40"/>
    </row>
    <row r="78" spans="1:58" ht="18" customHeight="1">
      <c r="A78" s="111">
        <f t="shared" si="13"/>
        <v>8</v>
      </c>
      <c r="B78" s="152" t="s">
        <v>143</v>
      </c>
      <c r="C78" s="45">
        <v>1966</v>
      </c>
      <c r="D78" s="145" t="s">
        <v>100</v>
      </c>
      <c r="E78" s="76">
        <v>5</v>
      </c>
      <c r="F78" s="45">
        <v>4</v>
      </c>
      <c r="G78" s="45">
        <v>80</v>
      </c>
      <c r="H78" s="72">
        <v>13</v>
      </c>
      <c r="I78" s="72">
        <f>G78-H78</f>
        <v>67</v>
      </c>
      <c r="J78" s="116"/>
      <c r="K78" s="92">
        <v>3468</v>
      </c>
      <c r="L78" s="93">
        <v>3220.5</v>
      </c>
      <c r="M78" s="41">
        <v>555.9</v>
      </c>
      <c r="N78" s="75">
        <v>2491.1999999999998</v>
      </c>
      <c r="O78" s="144">
        <v>165</v>
      </c>
      <c r="P78" s="126"/>
      <c r="Q78" s="123"/>
      <c r="R78" s="104"/>
      <c r="S78" s="104">
        <v>10638576.630000001</v>
      </c>
      <c r="T78" s="98"/>
      <c r="U78" s="101"/>
      <c r="V78" s="104"/>
      <c r="W78" s="98"/>
      <c r="X78" s="101"/>
      <c r="Y78" s="104"/>
      <c r="Z78" s="98"/>
      <c r="AA78" s="101"/>
      <c r="AB78" s="104"/>
      <c r="AC78" s="98"/>
      <c r="AD78" s="101"/>
      <c r="AE78" s="104"/>
      <c r="AF78" s="98"/>
      <c r="AG78" s="101"/>
      <c r="AH78" s="104"/>
      <c r="AI78" s="98"/>
      <c r="AJ78" s="101"/>
      <c r="AK78" s="104"/>
      <c r="AL78" s="98"/>
      <c r="AM78" s="101"/>
      <c r="AN78" s="104"/>
      <c r="AO78" s="98"/>
      <c r="AP78" s="101"/>
      <c r="AQ78" s="104"/>
      <c r="AR78" s="98"/>
      <c r="AS78" s="134"/>
      <c r="AT78" s="134"/>
      <c r="AU78" s="134"/>
      <c r="AV78" s="135"/>
      <c r="AW78" s="136"/>
      <c r="AX78" s="98"/>
      <c r="AY78" s="78">
        <f t="shared" si="11"/>
        <v>10638576.630000001</v>
      </c>
      <c r="AZ78" s="41"/>
      <c r="BA78" s="41"/>
      <c r="BB78" s="41"/>
      <c r="BC78" s="112">
        <f t="shared" si="12"/>
        <v>10638576.630000001</v>
      </c>
      <c r="BD78" s="3"/>
      <c r="BE78" s="40"/>
      <c r="BF78" s="40"/>
    </row>
    <row r="79" spans="1:58" ht="18" customHeight="1">
      <c r="A79" s="111">
        <f t="shared" si="13"/>
        <v>9</v>
      </c>
      <c r="B79" s="152" t="s">
        <v>140</v>
      </c>
      <c r="C79" s="45">
        <v>1981</v>
      </c>
      <c r="D79" s="145" t="s">
        <v>97</v>
      </c>
      <c r="E79" s="76">
        <v>9</v>
      </c>
      <c r="F79" s="45">
        <v>3</v>
      </c>
      <c r="G79" s="45">
        <v>107</v>
      </c>
      <c r="H79" s="72">
        <v>17</v>
      </c>
      <c r="I79" s="72">
        <f>G79-H79</f>
        <v>90</v>
      </c>
      <c r="J79" s="116"/>
      <c r="K79" s="92">
        <v>5884</v>
      </c>
      <c r="L79" s="93">
        <v>5323.21</v>
      </c>
      <c r="M79" s="41">
        <v>850</v>
      </c>
      <c r="N79" s="75">
        <f>L79-M79</f>
        <v>4473.21</v>
      </c>
      <c r="O79" s="144">
        <v>298</v>
      </c>
      <c r="P79" s="126"/>
      <c r="Q79" s="123"/>
      <c r="R79" s="104"/>
      <c r="S79" s="104">
        <v>2794960.75</v>
      </c>
      <c r="T79" s="98"/>
      <c r="U79" s="101"/>
      <c r="V79" s="104"/>
      <c r="W79" s="98"/>
      <c r="X79" s="101"/>
      <c r="Y79" s="104"/>
      <c r="Z79" s="98"/>
      <c r="AA79" s="101"/>
      <c r="AB79" s="104"/>
      <c r="AC79" s="98"/>
      <c r="AD79" s="101"/>
      <c r="AE79" s="104"/>
      <c r="AF79" s="98"/>
      <c r="AG79" s="101"/>
      <c r="AH79" s="104"/>
      <c r="AI79" s="98"/>
      <c r="AJ79" s="101"/>
      <c r="AK79" s="104"/>
      <c r="AL79" s="98"/>
      <c r="AM79" s="101"/>
      <c r="AN79" s="104"/>
      <c r="AO79" s="98"/>
      <c r="AP79" s="101"/>
      <c r="AQ79" s="104"/>
      <c r="AR79" s="98"/>
      <c r="AS79" s="134"/>
      <c r="AT79" s="134"/>
      <c r="AU79" s="134"/>
      <c r="AV79" s="135"/>
      <c r="AW79" s="136"/>
      <c r="AX79" s="98"/>
      <c r="AY79" s="78">
        <f t="shared" si="11"/>
        <v>2794960.75</v>
      </c>
      <c r="AZ79" s="41"/>
      <c r="BA79" s="41"/>
      <c r="BB79" s="41"/>
      <c r="BC79" s="112">
        <f t="shared" si="12"/>
        <v>2794960.75</v>
      </c>
      <c r="BD79" s="3"/>
      <c r="BE79" s="40"/>
      <c r="BF79" s="40"/>
    </row>
    <row r="80" spans="1:58" ht="18" customHeight="1">
      <c r="A80" s="111">
        <f t="shared" si="13"/>
        <v>10</v>
      </c>
      <c r="B80" s="152" t="s">
        <v>138</v>
      </c>
      <c r="C80" s="45">
        <v>1993</v>
      </c>
      <c r="D80" s="145" t="s">
        <v>100</v>
      </c>
      <c r="E80" s="76">
        <v>5</v>
      </c>
      <c r="F80" s="45">
        <v>6</v>
      </c>
      <c r="G80" s="45">
        <v>90</v>
      </c>
      <c r="H80" s="72">
        <v>25</v>
      </c>
      <c r="I80" s="72">
        <v>65</v>
      </c>
      <c r="J80" s="116"/>
      <c r="K80" s="92">
        <v>4631.2</v>
      </c>
      <c r="L80" s="93">
        <v>4168</v>
      </c>
      <c r="M80" s="41">
        <v>1254</v>
      </c>
      <c r="N80" s="75">
        <v>2914</v>
      </c>
      <c r="O80" s="144">
        <v>252</v>
      </c>
      <c r="P80" s="126"/>
      <c r="Q80" s="123"/>
      <c r="R80" s="104"/>
      <c r="S80" s="104"/>
      <c r="T80" s="98"/>
      <c r="U80" s="101"/>
      <c r="V80" s="104"/>
      <c r="W80" s="98"/>
      <c r="X80" s="101"/>
      <c r="Y80" s="104"/>
      <c r="Z80" s="98"/>
      <c r="AA80" s="101"/>
      <c r="AB80" s="104"/>
      <c r="AC80" s="98"/>
      <c r="AD80" s="101"/>
      <c r="AE80" s="104"/>
      <c r="AF80" s="98"/>
      <c r="AG80" s="101"/>
      <c r="AH80" s="104"/>
      <c r="AI80" s="98"/>
      <c r="AJ80" s="101"/>
      <c r="AK80" s="104"/>
      <c r="AL80" s="98"/>
      <c r="AM80" s="101"/>
      <c r="AN80" s="104"/>
      <c r="AO80" s="98"/>
      <c r="AP80" s="101"/>
      <c r="AQ80" s="104"/>
      <c r="AR80" s="98"/>
      <c r="AS80" s="134"/>
      <c r="AT80" s="134"/>
      <c r="AU80" s="134"/>
      <c r="AV80" s="126">
        <v>2</v>
      </c>
      <c r="AW80" s="127">
        <v>2056641.44</v>
      </c>
      <c r="AX80" s="98">
        <v>44926</v>
      </c>
      <c r="AY80" s="78">
        <f t="shared" si="11"/>
        <v>2056641.44</v>
      </c>
      <c r="AZ80" s="41"/>
      <c r="BA80" s="41"/>
      <c r="BB80" s="41"/>
      <c r="BC80" s="112">
        <f t="shared" si="12"/>
        <v>2056641.44</v>
      </c>
      <c r="BD80" s="3"/>
      <c r="BE80" s="40"/>
      <c r="BF80" s="40"/>
    </row>
    <row r="81" spans="1:58" ht="18" customHeight="1">
      <c r="A81" s="111">
        <f t="shared" si="13"/>
        <v>11</v>
      </c>
      <c r="B81" s="153" t="s">
        <v>54</v>
      </c>
      <c r="C81" s="125">
        <v>1994</v>
      </c>
      <c r="D81" s="145" t="s">
        <v>100</v>
      </c>
      <c r="E81" s="76">
        <v>9</v>
      </c>
      <c r="F81" s="45">
        <v>4</v>
      </c>
      <c r="G81" s="76">
        <v>144</v>
      </c>
      <c r="H81" s="72">
        <v>20</v>
      </c>
      <c r="I81" s="72">
        <v>124</v>
      </c>
      <c r="J81" s="116"/>
      <c r="K81" s="92">
        <v>8697.5</v>
      </c>
      <c r="L81" s="93">
        <v>4711.2</v>
      </c>
      <c r="M81" s="41">
        <v>1082.4000000000001</v>
      </c>
      <c r="N81" s="75">
        <f t="shared" ref="N81:N104" si="16">L81-M81</f>
        <v>3628.7999999999997</v>
      </c>
      <c r="O81" s="144">
        <v>392</v>
      </c>
      <c r="P81" s="126"/>
      <c r="Q81" s="123"/>
      <c r="R81" s="104"/>
      <c r="S81" s="104">
        <v>34998124.030000001</v>
      </c>
      <c r="T81" s="98">
        <v>44926</v>
      </c>
      <c r="U81" s="101"/>
      <c r="V81" s="104"/>
      <c r="W81" s="98"/>
      <c r="X81" s="101"/>
      <c r="Y81" s="104"/>
      <c r="Z81" s="98"/>
      <c r="AA81" s="101"/>
      <c r="AB81" s="104"/>
      <c r="AC81" s="98"/>
      <c r="AD81" s="101"/>
      <c r="AE81" s="104"/>
      <c r="AF81" s="98"/>
      <c r="AG81" s="101"/>
      <c r="AH81" s="104"/>
      <c r="AI81" s="98"/>
      <c r="AJ81" s="101"/>
      <c r="AK81" s="104"/>
      <c r="AL81" s="98"/>
      <c r="AM81" s="101"/>
      <c r="AN81" s="104"/>
      <c r="AO81" s="98"/>
      <c r="AP81" s="101"/>
      <c r="AQ81" s="104"/>
      <c r="AR81" s="98"/>
      <c r="AS81" s="134"/>
      <c r="AT81" s="134"/>
      <c r="AU81" s="134"/>
      <c r="AV81" s="135"/>
      <c r="AW81" s="104"/>
      <c r="AX81" s="98"/>
      <c r="AY81" s="78">
        <f t="shared" si="11"/>
        <v>34998124.030000001</v>
      </c>
      <c r="AZ81" s="41"/>
      <c r="BA81" s="41"/>
      <c r="BB81" s="41"/>
      <c r="BC81" s="112">
        <f t="shared" si="12"/>
        <v>34998124.030000001</v>
      </c>
      <c r="BD81" s="3"/>
      <c r="BE81" s="40"/>
      <c r="BF81" s="40"/>
    </row>
    <row r="82" spans="1:58" ht="18" customHeight="1">
      <c r="A82" s="111">
        <f t="shared" si="13"/>
        <v>12</v>
      </c>
      <c r="B82" s="153" t="s">
        <v>76</v>
      </c>
      <c r="C82" s="45">
        <v>1997</v>
      </c>
      <c r="D82" s="145" t="s">
        <v>100</v>
      </c>
      <c r="E82" s="76">
        <v>9</v>
      </c>
      <c r="F82" s="45">
        <v>3</v>
      </c>
      <c r="G82" s="76">
        <v>107</v>
      </c>
      <c r="H82" s="72">
        <v>0</v>
      </c>
      <c r="I82" s="72">
        <v>107</v>
      </c>
      <c r="J82" s="116"/>
      <c r="K82" s="154">
        <v>9566.2999999999993</v>
      </c>
      <c r="L82" s="93">
        <v>3539.2</v>
      </c>
      <c r="M82" s="41">
        <v>0</v>
      </c>
      <c r="N82" s="75">
        <f t="shared" si="16"/>
        <v>3539.2</v>
      </c>
      <c r="O82" s="144">
        <v>219</v>
      </c>
      <c r="P82" s="126" t="s">
        <v>85</v>
      </c>
      <c r="Q82" s="123">
        <v>2017</v>
      </c>
      <c r="R82" s="104"/>
      <c r="S82" s="104"/>
      <c r="T82" s="98"/>
      <c r="U82" s="101">
        <v>3</v>
      </c>
      <c r="V82" s="103">
        <v>14326052</v>
      </c>
      <c r="W82" s="98">
        <v>44926</v>
      </c>
      <c r="X82" s="101"/>
      <c r="Y82" s="104"/>
      <c r="Z82" s="98"/>
      <c r="AA82" s="101"/>
      <c r="AB82" s="104"/>
      <c r="AC82" s="98"/>
      <c r="AD82" s="101"/>
      <c r="AE82" s="104"/>
      <c r="AF82" s="98"/>
      <c r="AG82" s="101"/>
      <c r="AH82" s="104"/>
      <c r="AI82" s="98"/>
      <c r="AJ82" s="101"/>
      <c r="AK82" s="104"/>
      <c r="AL82" s="98"/>
      <c r="AM82" s="101"/>
      <c r="AN82" s="104"/>
      <c r="AO82" s="98"/>
      <c r="AP82" s="101"/>
      <c r="AQ82" s="104"/>
      <c r="AR82" s="98"/>
      <c r="AS82" s="134"/>
      <c r="AT82" s="134"/>
      <c r="AU82" s="134"/>
      <c r="AV82" s="135"/>
      <c r="AW82" s="104"/>
      <c r="AX82" s="98"/>
      <c r="AY82" s="78">
        <f t="shared" si="11"/>
        <v>14326052</v>
      </c>
      <c r="AZ82" s="41"/>
      <c r="BA82" s="41"/>
      <c r="BB82" s="41"/>
      <c r="BC82" s="112">
        <f t="shared" si="12"/>
        <v>14326052</v>
      </c>
      <c r="BD82" s="3"/>
      <c r="BE82" s="40"/>
      <c r="BF82" s="40"/>
    </row>
    <row r="83" spans="1:58" ht="18" customHeight="1">
      <c r="A83" s="111">
        <f t="shared" si="13"/>
        <v>13</v>
      </c>
      <c r="B83" s="153" t="s">
        <v>77</v>
      </c>
      <c r="C83" s="45">
        <v>1994</v>
      </c>
      <c r="D83" s="145" t="s">
        <v>100</v>
      </c>
      <c r="E83" s="76">
        <v>9</v>
      </c>
      <c r="F83" s="45">
        <v>5</v>
      </c>
      <c r="G83" s="76">
        <v>180</v>
      </c>
      <c r="H83" s="72">
        <v>23</v>
      </c>
      <c r="I83" s="72">
        <v>157</v>
      </c>
      <c r="J83" s="116"/>
      <c r="K83" s="92">
        <v>11114.4</v>
      </c>
      <c r="L83" s="93">
        <v>5846.7</v>
      </c>
      <c r="M83" s="41">
        <v>1224.2</v>
      </c>
      <c r="N83" s="75">
        <f t="shared" si="16"/>
        <v>4622.5</v>
      </c>
      <c r="O83" s="144">
        <v>441</v>
      </c>
      <c r="P83" s="126"/>
      <c r="Q83" s="123"/>
      <c r="R83" s="104"/>
      <c r="S83" s="104"/>
      <c r="T83" s="98"/>
      <c r="U83" s="101">
        <v>5</v>
      </c>
      <c r="V83" s="103">
        <v>18979544</v>
      </c>
      <c r="W83" s="98">
        <v>44926</v>
      </c>
      <c r="X83" s="101"/>
      <c r="Y83" s="104"/>
      <c r="Z83" s="98"/>
      <c r="AA83" s="101"/>
      <c r="AB83" s="104"/>
      <c r="AC83" s="98"/>
      <c r="AD83" s="101"/>
      <c r="AE83" s="104"/>
      <c r="AF83" s="98"/>
      <c r="AG83" s="101"/>
      <c r="AH83" s="104"/>
      <c r="AI83" s="98"/>
      <c r="AJ83" s="101"/>
      <c r="AK83" s="104"/>
      <c r="AL83" s="98"/>
      <c r="AM83" s="101"/>
      <c r="AN83" s="104"/>
      <c r="AO83" s="98"/>
      <c r="AP83" s="101"/>
      <c r="AQ83" s="104"/>
      <c r="AR83" s="98"/>
      <c r="AS83" s="134"/>
      <c r="AT83" s="134"/>
      <c r="AU83" s="134"/>
      <c r="AV83" s="135"/>
      <c r="AW83" s="104"/>
      <c r="AX83" s="98"/>
      <c r="AY83" s="78">
        <f t="shared" si="11"/>
        <v>18979544</v>
      </c>
      <c r="AZ83" s="41"/>
      <c r="BA83" s="41"/>
      <c r="BB83" s="41"/>
      <c r="BC83" s="112">
        <f t="shared" si="12"/>
        <v>18979544</v>
      </c>
      <c r="BD83" s="3"/>
      <c r="BE83" s="40"/>
      <c r="BF83" s="40"/>
    </row>
    <row r="84" spans="1:58" ht="18" customHeight="1">
      <c r="A84" s="111">
        <f t="shared" si="13"/>
        <v>14</v>
      </c>
      <c r="B84" s="153" t="s">
        <v>55</v>
      </c>
      <c r="C84" s="124">
        <v>1994</v>
      </c>
      <c r="D84" s="145" t="s">
        <v>100</v>
      </c>
      <c r="E84" s="76">
        <v>14</v>
      </c>
      <c r="F84" s="45">
        <v>1</v>
      </c>
      <c r="G84" s="76">
        <v>112</v>
      </c>
      <c r="H84" s="72">
        <v>4</v>
      </c>
      <c r="I84" s="72">
        <v>108</v>
      </c>
      <c r="J84" s="116"/>
      <c r="K84" s="92">
        <v>6237</v>
      </c>
      <c r="L84" s="93">
        <v>3351.4</v>
      </c>
      <c r="M84" s="41">
        <v>162.6</v>
      </c>
      <c r="N84" s="75">
        <f t="shared" si="16"/>
        <v>3188.8</v>
      </c>
      <c r="O84" s="144">
        <v>176</v>
      </c>
      <c r="P84" s="126"/>
      <c r="Q84" s="123"/>
      <c r="R84" s="104"/>
      <c r="S84" s="104">
        <v>20566441.84</v>
      </c>
      <c r="T84" s="98">
        <v>44926</v>
      </c>
      <c r="U84" s="101"/>
      <c r="V84" s="104"/>
      <c r="W84" s="98"/>
      <c r="X84" s="101"/>
      <c r="Y84" s="104"/>
      <c r="Z84" s="98"/>
      <c r="AA84" s="101"/>
      <c r="AB84" s="104"/>
      <c r="AC84" s="98"/>
      <c r="AD84" s="101"/>
      <c r="AE84" s="104"/>
      <c r="AF84" s="98"/>
      <c r="AG84" s="101"/>
      <c r="AH84" s="104"/>
      <c r="AI84" s="98"/>
      <c r="AJ84" s="101"/>
      <c r="AK84" s="104"/>
      <c r="AL84" s="98"/>
      <c r="AM84" s="101"/>
      <c r="AN84" s="104"/>
      <c r="AO84" s="98"/>
      <c r="AP84" s="101"/>
      <c r="AQ84" s="104"/>
      <c r="AR84" s="98"/>
      <c r="AS84" s="134"/>
      <c r="AT84" s="134"/>
      <c r="AU84" s="134"/>
      <c r="AV84" s="135"/>
      <c r="AW84" s="104"/>
      <c r="AX84" s="98"/>
      <c r="AY84" s="78">
        <f t="shared" si="11"/>
        <v>20566441.84</v>
      </c>
      <c r="AZ84" s="41"/>
      <c r="BA84" s="41"/>
      <c r="BB84" s="41"/>
      <c r="BC84" s="112">
        <f t="shared" si="12"/>
        <v>20566441.84</v>
      </c>
      <c r="BD84" s="3"/>
      <c r="BE84" s="40"/>
      <c r="BF84" s="40"/>
    </row>
    <row r="85" spans="1:58" ht="18" customHeight="1">
      <c r="A85" s="111">
        <f t="shared" si="13"/>
        <v>15</v>
      </c>
      <c r="B85" s="153" t="s">
        <v>123</v>
      </c>
      <c r="C85" s="124">
        <v>1996</v>
      </c>
      <c r="D85" s="145" t="s">
        <v>100</v>
      </c>
      <c r="E85" s="76">
        <v>14</v>
      </c>
      <c r="F85" s="45">
        <v>2</v>
      </c>
      <c r="G85" s="76">
        <v>205</v>
      </c>
      <c r="H85" s="72">
        <v>4</v>
      </c>
      <c r="I85" s="72">
        <v>201</v>
      </c>
      <c r="J85" s="116"/>
      <c r="K85" s="92">
        <v>13542</v>
      </c>
      <c r="L85" s="93">
        <v>6473.3</v>
      </c>
      <c r="M85" s="41">
        <v>230.1</v>
      </c>
      <c r="N85" s="75">
        <f>L85-M85</f>
        <v>6243.2</v>
      </c>
      <c r="O85" s="144">
        <v>405</v>
      </c>
      <c r="P85" s="126"/>
      <c r="Q85" s="123"/>
      <c r="R85" s="104"/>
      <c r="S85" s="104"/>
      <c r="T85" s="98"/>
      <c r="U85" s="101">
        <v>4</v>
      </c>
      <c r="V85" s="104">
        <v>18829112</v>
      </c>
      <c r="W85" s="98">
        <v>44926</v>
      </c>
      <c r="X85" s="101"/>
      <c r="Y85" s="104"/>
      <c r="Z85" s="98"/>
      <c r="AA85" s="101"/>
      <c r="AB85" s="104"/>
      <c r="AC85" s="98"/>
      <c r="AD85" s="101"/>
      <c r="AE85" s="104"/>
      <c r="AF85" s="98"/>
      <c r="AG85" s="101"/>
      <c r="AH85" s="104"/>
      <c r="AI85" s="98"/>
      <c r="AJ85" s="101"/>
      <c r="AK85" s="104"/>
      <c r="AL85" s="98"/>
      <c r="AM85" s="101"/>
      <c r="AN85" s="104"/>
      <c r="AO85" s="98"/>
      <c r="AP85" s="101"/>
      <c r="AQ85" s="104"/>
      <c r="AR85" s="98"/>
      <c r="AS85" s="134"/>
      <c r="AT85" s="134"/>
      <c r="AU85" s="134"/>
      <c r="AV85" s="135"/>
      <c r="AW85" s="104"/>
      <c r="AX85" s="98"/>
      <c r="AY85" s="78">
        <f t="shared" si="11"/>
        <v>18829112</v>
      </c>
      <c r="AZ85" s="41"/>
      <c r="BA85" s="41"/>
      <c r="BB85" s="41"/>
      <c r="BC85" s="112">
        <f t="shared" si="12"/>
        <v>18829112</v>
      </c>
      <c r="BD85" s="3"/>
      <c r="BE85" s="40"/>
      <c r="BF85" s="40"/>
    </row>
    <row r="86" spans="1:58" ht="18" customHeight="1">
      <c r="A86" s="111">
        <f t="shared" si="13"/>
        <v>16</v>
      </c>
      <c r="B86" s="152" t="s">
        <v>124</v>
      </c>
      <c r="C86" s="45">
        <v>1968</v>
      </c>
      <c r="D86" s="82" t="s">
        <v>100</v>
      </c>
      <c r="E86" s="76">
        <v>9</v>
      </c>
      <c r="F86" s="76">
        <v>3</v>
      </c>
      <c r="G86" s="76">
        <v>105</v>
      </c>
      <c r="H86" s="72">
        <v>10</v>
      </c>
      <c r="I86" s="73">
        <v>95</v>
      </c>
      <c r="J86" s="38"/>
      <c r="K86" s="92">
        <v>4528</v>
      </c>
      <c r="L86" s="93">
        <v>4411.5</v>
      </c>
      <c r="M86" s="69">
        <v>417.9</v>
      </c>
      <c r="N86" s="74">
        <f t="shared" ref="N86" si="17">L86-M86</f>
        <v>3993.6</v>
      </c>
      <c r="O86" s="77">
        <v>220</v>
      </c>
      <c r="P86" s="11"/>
      <c r="Q86" s="70"/>
      <c r="R86" s="78"/>
      <c r="S86" s="103">
        <v>10160170</v>
      </c>
      <c r="T86" s="98">
        <v>44926</v>
      </c>
      <c r="U86" s="101"/>
      <c r="V86" s="104"/>
      <c r="W86" s="98"/>
      <c r="X86" s="101">
        <v>146.99</v>
      </c>
      <c r="Y86" s="104">
        <v>913198.88</v>
      </c>
      <c r="Z86" s="98">
        <v>44926</v>
      </c>
      <c r="AA86" s="101"/>
      <c r="AB86" s="104"/>
      <c r="AC86" s="98"/>
      <c r="AD86" s="101"/>
      <c r="AE86" s="104"/>
      <c r="AF86" s="98"/>
      <c r="AG86" s="101"/>
      <c r="AH86" s="104"/>
      <c r="AI86" s="98"/>
      <c r="AJ86" s="101"/>
      <c r="AK86" s="104"/>
      <c r="AL86" s="98"/>
      <c r="AM86" s="101"/>
      <c r="AN86" s="104"/>
      <c r="AO86" s="98"/>
      <c r="AP86" s="101"/>
      <c r="AQ86" s="104"/>
      <c r="AR86" s="98"/>
      <c r="AS86" s="134"/>
      <c r="AT86" s="134"/>
      <c r="AU86" s="134"/>
      <c r="AV86" s="135">
        <v>2</v>
      </c>
      <c r="AW86" s="104">
        <v>2433284.81</v>
      </c>
      <c r="AX86" s="98">
        <v>44926</v>
      </c>
      <c r="AY86" s="78">
        <f t="shared" si="11"/>
        <v>13506653.690000001</v>
      </c>
      <c r="AZ86" s="41"/>
      <c r="BA86" s="41"/>
      <c r="BB86" s="41"/>
      <c r="BC86" s="112">
        <f t="shared" si="12"/>
        <v>13506653.690000001</v>
      </c>
      <c r="BD86" s="3"/>
      <c r="BE86" s="40"/>
      <c r="BF86" s="40"/>
    </row>
    <row r="87" spans="1:58" ht="18" customHeight="1">
      <c r="A87" s="111">
        <f t="shared" si="13"/>
        <v>17</v>
      </c>
      <c r="B87" s="152" t="s">
        <v>144</v>
      </c>
      <c r="C87" s="124">
        <v>1972</v>
      </c>
      <c r="D87" s="145" t="s">
        <v>142</v>
      </c>
      <c r="E87" s="76">
        <v>12</v>
      </c>
      <c r="F87" s="45">
        <v>1</v>
      </c>
      <c r="G87" s="76">
        <v>84</v>
      </c>
      <c r="H87" s="72">
        <v>7</v>
      </c>
      <c r="I87" s="72">
        <f>G87-H87</f>
        <v>77</v>
      </c>
      <c r="J87" s="116"/>
      <c r="K87" s="92">
        <v>4211.1000000000004</v>
      </c>
      <c r="L87" s="93">
        <v>3702.2</v>
      </c>
      <c r="M87" s="41">
        <v>316</v>
      </c>
      <c r="N87" s="75">
        <f>L87-M87</f>
        <v>3386.2</v>
      </c>
      <c r="O87" s="144">
        <v>157</v>
      </c>
      <c r="P87" s="126"/>
      <c r="Q87" s="123"/>
      <c r="R87" s="104"/>
      <c r="S87" s="104">
        <v>20891182.91</v>
      </c>
      <c r="T87" s="98">
        <v>44926</v>
      </c>
      <c r="U87" s="101"/>
      <c r="V87" s="104"/>
      <c r="W87" s="98"/>
      <c r="X87" s="101">
        <v>603.75</v>
      </c>
      <c r="Y87" s="103">
        <v>4194908.4400000004</v>
      </c>
      <c r="Z87" s="98">
        <v>44926</v>
      </c>
      <c r="AA87" s="101"/>
      <c r="AB87" s="104"/>
      <c r="AC87" s="98"/>
      <c r="AD87" s="101"/>
      <c r="AE87" s="104"/>
      <c r="AF87" s="98"/>
      <c r="AG87" s="101"/>
      <c r="AH87" s="104"/>
      <c r="AI87" s="98"/>
      <c r="AJ87" s="101"/>
      <c r="AK87" s="104"/>
      <c r="AL87" s="98"/>
      <c r="AM87" s="101"/>
      <c r="AN87" s="104"/>
      <c r="AO87" s="98"/>
      <c r="AP87" s="101"/>
      <c r="AQ87" s="104"/>
      <c r="AR87" s="98"/>
      <c r="AS87" s="134"/>
      <c r="AT87" s="134"/>
      <c r="AU87" s="134"/>
      <c r="AV87" s="135"/>
      <c r="AW87" s="104"/>
      <c r="AX87" s="98"/>
      <c r="AY87" s="78">
        <f t="shared" si="11"/>
        <v>25086091.350000001</v>
      </c>
      <c r="AZ87" s="41"/>
      <c r="BA87" s="41"/>
      <c r="BB87" s="41"/>
      <c r="BC87" s="112">
        <f t="shared" si="12"/>
        <v>25086091.350000001</v>
      </c>
      <c r="BD87" s="3"/>
      <c r="BE87" s="40"/>
      <c r="BF87" s="40"/>
    </row>
    <row r="88" spans="1:58" ht="18" customHeight="1">
      <c r="A88" s="111">
        <f t="shared" si="13"/>
        <v>18</v>
      </c>
      <c r="B88" s="152" t="s">
        <v>141</v>
      </c>
      <c r="C88" s="124">
        <v>1984</v>
      </c>
      <c r="D88" s="145" t="s">
        <v>100</v>
      </c>
      <c r="E88" s="76">
        <v>10</v>
      </c>
      <c r="F88" s="45">
        <v>10</v>
      </c>
      <c r="G88" s="76">
        <v>319</v>
      </c>
      <c r="H88" s="72">
        <v>31</v>
      </c>
      <c r="I88" s="72">
        <f>G88-H88</f>
        <v>288</v>
      </c>
      <c r="J88" s="116"/>
      <c r="K88" s="92">
        <v>16975</v>
      </c>
      <c r="L88" s="93">
        <v>16449.330000000002</v>
      </c>
      <c r="M88" s="41">
        <v>1765</v>
      </c>
      <c r="N88" s="75">
        <f>L88-M88</f>
        <v>14684.330000000002</v>
      </c>
      <c r="O88" s="144">
        <v>817</v>
      </c>
      <c r="P88" s="126" t="s">
        <v>137</v>
      </c>
      <c r="Q88" s="123">
        <v>2014</v>
      </c>
      <c r="R88" s="104"/>
      <c r="S88" s="104">
        <v>25974480.629999999</v>
      </c>
      <c r="T88" s="98">
        <v>44926</v>
      </c>
      <c r="U88" s="101"/>
      <c r="V88" s="104"/>
      <c r="W88" s="98"/>
      <c r="X88" s="101">
        <v>370</v>
      </c>
      <c r="Y88" s="103">
        <v>2298684.25</v>
      </c>
      <c r="Z88" s="98">
        <v>44926</v>
      </c>
      <c r="AA88" s="101">
        <v>3315.2</v>
      </c>
      <c r="AB88" s="103">
        <v>10222435</v>
      </c>
      <c r="AC88" s="98">
        <v>44926</v>
      </c>
      <c r="AD88" s="101"/>
      <c r="AE88" s="103"/>
      <c r="AF88" s="98"/>
      <c r="AG88" s="101"/>
      <c r="AH88" s="104"/>
      <c r="AI88" s="98"/>
      <c r="AJ88" s="101"/>
      <c r="AK88" s="104"/>
      <c r="AL88" s="98"/>
      <c r="AM88" s="101"/>
      <c r="AN88" s="104"/>
      <c r="AO88" s="98"/>
      <c r="AP88" s="101"/>
      <c r="AQ88" s="104"/>
      <c r="AR88" s="98"/>
      <c r="AS88" s="134"/>
      <c r="AT88" s="134"/>
      <c r="AU88" s="134"/>
      <c r="AV88" s="135"/>
      <c r="AW88" s="104"/>
      <c r="AX88" s="98"/>
      <c r="AY88" s="78">
        <f t="shared" si="11"/>
        <v>38495599.879999995</v>
      </c>
      <c r="AZ88" s="41"/>
      <c r="BA88" s="41"/>
      <c r="BB88" s="41"/>
      <c r="BC88" s="112">
        <f t="shared" si="12"/>
        <v>38495599.879999995</v>
      </c>
      <c r="BD88" s="3"/>
      <c r="BE88" s="40"/>
      <c r="BF88" s="40"/>
    </row>
    <row r="89" spans="1:58" ht="18" customHeight="1">
      <c r="A89" s="111">
        <f t="shared" si="13"/>
        <v>19</v>
      </c>
      <c r="B89" s="153" t="s">
        <v>78</v>
      </c>
      <c r="C89" s="45">
        <v>1986</v>
      </c>
      <c r="D89" s="145" t="s">
        <v>100</v>
      </c>
      <c r="E89" s="76">
        <v>9</v>
      </c>
      <c r="F89" s="45">
        <v>5</v>
      </c>
      <c r="G89" s="76">
        <v>186</v>
      </c>
      <c r="H89" s="72">
        <v>23</v>
      </c>
      <c r="I89" s="72">
        <v>163</v>
      </c>
      <c r="J89" s="116"/>
      <c r="K89" s="92">
        <v>13269.8</v>
      </c>
      <c r="L89" s="155">
        <v>6149.1</v>
      </c>
      <c r="M89" s="41">
        <v>1302.9000000000001</v>
      </c>
      <c r="N89" s="75">
        <f t="shared" si="16"/>
        <v>4846.2000000000007</v>
      </c>
      <c r="O89" s="144">
        <v>491</v>
      </c>
      <c r="P89" s="126"/>
      <c r="Q89" s="123"/>
      <c r="R89" s="104"/>
      <c r="S89" s="104"/>
      <c r="T89" s="98"/>
      <c r="U89" s="101"/>
      <c r="V89" s="104"/>
      <c r="W89" s="98"/>
      <c r="X89" s="101"/>
      <c r="Y89" s="104"/>
      <c r="Z89" s="98"/>
      <c r="AA89" s="101"/>
      <c r="AB89" s="104"/>
      <c r="AC89" s="98"/>
      <c r="AD89" s="101"/>
      <c r="AE89" s="104"/>
      <c r="AF89" s="98"/>
      <c r="AG89" s="101">
        <v>235.84</v>
      </c>
      <c r="AH89" s="103">
        <v>1630088.375</v>
      </c>
      <c r="AI89" s="98">
        <v>44926</v>
      </c>
      <c r="AJ89" s="101"/>
      <c r="AK89" s="104"/>
      <c r="AL89" s="98"/>
      <c r="AM89" s="101"/>
      <c r="AN89" s="104"/>
      <c r="AO89" s="98"/>
      <c r="AP89" s="101"/>
      <c r="AQ89" s="104"/>
      <c r="AR89" s="98"/>
      <c r="AS89" s="134"/>
      <c r="AT89" s="134"/>
      <c r="AU89" s="134"/>
      <c r="AV89" s="135"/>
      <c r="AW89" s="104"/>
      <c r="AX89" s="98"/>
      <c r="AY89" s="78">
        <f t="shared" si="11"/>
        <v>1630088.375</v>
      </c>
      <c r="AZ89" s="41"/>
      <c r="BA89" s="41"/>
      <c r="BB89" s="41"/>
      <c r="BC89" s="112">
        <f t="shared" si="12"/>
        <v>1630088.375</v>
      </c>
      <c r="BD89" s="3"/>
      <c r="BE89" s="40"/>
      <c r="BF89" s="40"/>
    </row>
    <row r="90" spans="1:58" ht="18" customHeight="1">
      <c r="A90" s="111">
        <f t="shared" si="13"/>
        <v>20</v>
      </c>
      <c r="B90" s="152" t="s">
        <v>139</v>
      </c>
      <c r="C90" s="45">
        <v>1966</v>
      </c>
      <c r="D90" s="143" t="s">
        <v>97</v>
      </c>
      <c r="E90" s="76">
        <v>5</v>
      </c>
      <c r="F90" s="45">
        <v>6</v>
      </c>
      <c r="G90" s="76">
        <v>120</v>
      </c>
      <c r="H90" s="72">
        <v>15</v>
      </c>
      <c r="I90" s="72">
        <v>105</v>
      </c>
      <c r="J90" s="116"/>
      <c r="K90" s="92">
        <v>5853.2</v>
      </c>
      <c r="L90" s="155">
        <v>5233.6000000000004</v>
      </c>
      <c r="M90" s="41">
        <v>680</v>
      </c>
      <c r="N90" s="75">
        <f>L90-M90</f>
        <v>4553.6000000000004</v>
      </c>
      <c r="O90" s="144">
        <v>286</v>
      </c>
      <c r="P90" s="126"/>
      <c r="Q90" s="123"/>
      <c r="R90" s="104"/>
      <c r="S90" s="104"/>
      <c r="T90" s="98"/>
      <c r="U90" s="101"/>
      <c r="V90" s="104"/>
      <c r="W90" s="98"/>
      <c r="X90" s="101"/>
      <c r="Y90" s="104"/>
      <c r="Z90" s="98"/>
      <c r="AA90" s="101"/>
      <c r="AB90" s="104"/>
      <c r="AC90" s="98"/>
      <c r="AD90" s="101">
        <v>18.61</v>
      </c>
      <c r="AE90" s="103">
        <v>268423.9375</v>
      </c>
      <c r="AF90" s="98">
        <v>44926</v>
      </c>
      <c r="AG90" s="101"/>
      <c r="AH90" s="104"/>
      <c r="AI90" s="98"/>
      <c r="AJ90" s="101"/>
      <c r="AK90" s="104"/>
      <c r="AL90" s="98"/>
      <c r="AM90" s="101"/>
      <c r="AN90" s="104"/>
      <c r="AO90" s="98"/>
      <c r="AP90" s="101"/>
      <c r="AQ90" s="104"/>
      <c r="AR90" s="98"/>
      <c r="AS90" s="134"/>
      <c r="AT90" s="134"/>
      <c r="AU90" s="134"/>
      <c r="AV90" s="135"/>
      <c r="AW90" s="104"/>
      <c r="AX90" s="98"/>
      <c r="AY90" s="78">
        <f t="shared" si="11"/>
        <v>268423.9375</v>
      </c>
      <c r="AZ90" s="41"/>
      <c r="BA90" s="41"/>
      <c r="BB90" s="41"/>
      <c r="BC90" s="112">
        <f t="shared" si="12"/>
        <v>268423.9375</v>
      </c>
      <c r="BD90" s="3"/>
      <c r="BE90" s="40"/>
      <c r="BF90" s="40"/>
    </row>
    <row r="91" spans="1:58" ht="18" customHeight="1">
      <c r="A91" s="111">
        <f t="shared" si="13"/>
        <v>21</v>
      </c>
      <c r="B91" s="156" t="s">
        <v>125</v>
      </c>
      <c r="C91" s="45">
        <v>1968</v>
      </c>
      <c r="D91" s="145" t="s">
        <v>97</v>
      </c>
      <c r="E91" s="76">
        <v>5</v>
      </c>
      <c r="F91" s="45">
        <v>6</v>
      </c>
      <c r="G91" s="76">
        <v>120</v>
      </c>
      <c r="H91" s="72">
        <v>20</v>
      </c>
      <c r="I91" s="72">
        <v>100</v>
      </c>
      <c r="J91" s="116"/>
      <c r="K91" s="92">
        <v>5767.7</v>
      </c>
      <c r="L91" s="155">
        <v>5286</v>
      </c>
      <c r="M91" s="41">
        <v>898.2</v>
      </c>
      <c r="N91" s="75">
        <f>L91-M91</f>
        <v>4387.8</v>
      </c>
      <c r="O91" s="144">
        <v>276</v>
      </c>
      <c r="P91" s="126"/>
      <c r="Q91" s="123"/>
      <c r="R91" s="104"/>
      <c r="S91" s="104"/>
      <c r="T91" s="98"/>
      <c r="U91" s="101"/>
      <c r="V91" s="104"/>
      <c r="W91" s="98"/>
      <c r="X91" s="101">
        <v>1966.5</v>
      </c>
      <c r="Y91" s="104">
        <v>9035987.75</v>
      </c>
      <c r="Z91" s="98">
        <v>44926</v>
      </c>
      <c r="AA91" s="101"/>
      <c r="AB91" s="103"/>
      <c r="AC91" s="98"/>
      <c r="AD91" s="101">
        <v>4005.57</v>
      </c>
      <c r="AE91" s="103">
        <v>911507.5</v>
      </c>
      <c r="AF91" s="98">
        <v>44926</v>
      </c>
      <c r="AG91" s="101"/>
      <c r="AH91" s="104"/>
      <c r="AI91" s="98"/>
      <c r="AJ91" s="101"/>
      <c r="AK91" s="104"/>
      <c r="AL91" s="98"/>
      <c r="AM91" s="101"/>
      <c r="AN91" s="104"/>
      <c r="AO91" s="98"/>
      <c r="AP91" s="101"/>
      <c r="AQ91" s="104"/>
      <c r="AR91" s="98"/>
      <c r="AS91" s="134"/>
      <c r="AT91" s="134"/>
      <c r="AU91" s="134"/>
      <c r="AV91" s="135"/>
      <c r="AW91" s="104"/>
      <c r="AX91" s="98"/>
      <c r="AY91" s="78">
        <f t="shared" si="11"/>
        <v>9947495.25</v>
      </c>
      <c r="AZ91" s="41"/>
      <c r="BA91" s="41"/>
      <c r="BB91" s="41"/>
      <c r="BC91" s="112">
        <f t="shared" si="12"/>
        <v>9947495.25</v>
      </c>
      <c r="BD91" s="3"/>
      <c r="BE91" s="40"/>
      <c r="BF91" s="40"/>
    </row>
    <row r="92" spans="1:58" ht="18" customHeight="1">
      <c r="A92" s="111">
        <f t="shared" si="13"/>
        <v>22</v>
      </c>
      <c r="B92" s="152" t="s">
        <v>126</v>
      </c>
      <c r="C92" s="45">
        <v>1972</v>
      </c>
      <c r="D92" s="145" t="s">
        <v>97</v>
      </c>
      <c r="E92" s="76">
        <v>5</v>
      </c>
      <c r="F92" s="45">
        <v>6</v>
      </c>
      <c r="G92" s="76">
        <v>120</v>
      </c>
      <c r="H92" s="72">
        <v>9</v>
      </c>
      <c r="I92" s="72">
        <f>G92-H92</f>
        <v>111</v>
      </c>
      <c r="J92" s="116"/>
      <c r="K92" s="92">
        <v>3842.5</v>
      </c>
      <c r="L92" s="155">
        <v>3527.7</v>
      </c>
      <c r="M92" s="41">
        <v>431.5</v>
      </c>
      <c r="N92" s="75">
        <f>L92-M92</f>
        <v>3096.2</v>
      </c>
      <c r="O92" s="144">
        <v>186</v>
      </c>
      <c r="P92" s="126"/>
      <c r="Q92" s="123"/>
      <c r="R92" s="104"/>
      <c r="S92" s="104"/>
      <c r="T92" s="98"/>
      <c r="U92" s="101"/>
      <c r="V92" s="104"/>
      <c r="W92" s="98"/>
      <c r="X92" s="101">
        <v>1269.5</v>
      </c>
      <c r="Y92" s="104">
        <v>6074742</v>
      </c>
      <c r="Z92" s="98">
        <v>44926</v>
      </c>
      <c r="AA92" s="101"/>
      <c r="AB92" s="104"/>
      <c r="AC92" s="98"/>
      <c r="AD92" s="101">
        <v>2876</v>
      </c>
      <c r="AE92" s="103">
        <v>654462.5625</v>
      </c>
      <c r="AF92" s="98">
        <v>44926</v>
      </c>
      <c r="AG92" s="101"/>
      <c r="AH92" s="104"/>
      <c r="AI92" s="98"/>
      <c r="AJ92" s="101"/>
      <c r="AK92" s="104"/>
      <c r="AL92" s="98"/>
      <c r="AM92" s="101"/>
      <c r="AN92" s="104"/>
      <c r="AO92" s="98"/>
      <c r="AP92" s="101"/>
      <c r="AQ92" s="104"/>
      <c r="AR92" s="98"/>
      <c r="AS92" s="134"/>
      <c r="AT92" s="134"/>
      <c r="AU92" s="134"/>
      <c r="AV92" s="135"/>
      <c r="AW92" s="104"/>
      <c r="AX92" s="98"/>
      <c r="AY92" s="78">
        <f t="shared" si="11"/>
        <v>6729204.5625</v>
      </c>
      <c r="AZ92" s="41"/>
      <c r="BA92" s="41"/>
      <c r="BB92" s="41"/>
      <c r="BC92" s="112">
        <f t="shared" si="12"/>
        <v>6729204.5625</v>
      </c>
      <c r="BD92" s="3"/>
      <c r="BE92" s="40"/>
      <c r="BF92" s="40"/>
    </row>
    <row r="93" spans="1:58" ht="18" customHeight="1">
      <c r="A93" s="111">
        <f t="shared" si="13"/>
        <v>23</v>
      </c>
      <c r="B93" s="152" t="s">
        <v>70</v>
      </c>
      <c r="C93" s="45">
        <v>1958</v>
      </c>
      <c r="D93" s="82" t="s">
        <v>100</v>
      </c>
      <c r="E93" s="76">
        <v>3</v>
      </c>
      <c r="F93" s="76">
        <v>3</v>
      </c>
      <c r="G93" s="76">
        <v>22</v>
      </c>
      <c r="H93" s="72">
        <v>4</v>
      </c>
      <c r="I93" s="73">
        <v>18</v>
      </c>
      <c r="J93" s="38"/>
      <c r="K93" s="92">
        <v>2786.5</v>
      </c>
      <c r="L93" s="93">
        <v>996.8</v>
      </c>
      <c r="M93" s="38">
        <v>163.69999999999999</v>
      </c>
      <c r="N93" s="74">
        <f t="shared" ref="N93" si="18">L93-M93</f>
        <v>833.09999999999991</v>
      </c>
      <c r="O93" s="77">
        <v>55</v>
      </c>
      <c r="P93" s="11"/>
      <c r="Q93" s="70"/>
      <c r="R93" s="104"/>
      <c r="S93" s="104"/>
      <c r="T93" s="98"/>
      <c r="U93" s="101"/>
      <c r="V93" s="104"/>
      <c r="W93" s="98"/>
      <c r="X93" s="101"/>
      <c r="Y93" s="104"/>
      <c r="Z93" s="98"/>
      <c r="AA93" s="101"/>
      <c r="AB93" s="104"/>
      <c r="AC93" s="98"/>
      <c r="AD93" s="101">
        <v>1627.92</v>
      </c>
      <c r="AE93" s="104">
        <v>9617660.5299999993</v>
      </c>
      <c r="AF93" s="98">
        <v>44926</v>
      </c>
      <c r="AG93" s="101">
        <v>143</v>
      </c>
      <c r="AH93" s="103">
        <v>988393.125</v>
      </c>
      <c r="AI93" s="98">
        <v>44926</v>
      </c>
      <c r="AJ93" s="101"/>
      <c r="AK93" s="104"/>
      <c r="AL93" s="98"/>
      <c r="AM93" s="101"/>
      <c r="AN93" s="104"/>
      <c r="AO93" s="98"/>
      <c r="AP93" s="101"/>
      <c r="AQ93" s="104"/>
      <c r="AR93" s="98"/>
      <c r="AS93" s="134"/>
      <c r="AT93" s="134"/>
      <c r="AU93" s="134"/>
      <c r="AV93" s="135"/>
      <c r="AW93" s="104"/>
      <c r="AX93" s="98"/>
      <c r="AY93" s="78">
        <f t="shared" si="11"/>
        <v>10606053.654999999</v>
      </c>
      <c r="AZ93" s="41"/>
      <c r="BA93" s="41"/>
      <c r="BB93" s="41"/>
      <c r="BC93" s="112">
        <f t="shared" si="12"/>
        <v>10606053.654999999</v>
      </c>
      <c r="BD93" s="3"/>
      <c r="BE93" s="40"/>
      <c r="BF93" s="40"/>
    </row>
    <row r="94" spans="1:58" ht="18" customHeight="1">
      <c r="A94" s="111">
        <f t="shared" si="13"/>
        <v>24</v>
      </c>
      <c r="B94" s="147" t="s">
        <v>79</v>
      </c>
      <c r="C94" s="45">
        <v>1953</v>
      </c>
      <c r="D94" s="145" t="s">
        <v>105</v>
      </c>
      <c r="E94" s="76">
        <v>1</v>
      </c>
      <c r="F94" s="45">
        <v>1</v>
      </c>
      <c r="G94" s="76">
        <v>6</v>
      </c>
      <c r="H94" s="72">
        <v>4</v>
      </c>
      <c r="I94" s="72">
        <v>2</v>
      </c>
      <c r="J94" s="116"/>
      <c r="K94" s="157">
        <v>858.66</v>
      </c>
      <c r="L94" s="93">
        <v>350</v>
      </c>
      <c r="M94" s="41">
        <v>151.69999999999999</v>
      </c>
      <c r="N94" s="75">
        <f t="shared" si="16"/>
        <v>198.3</v>
      </c>
      <c r="O94" s="144">
        <v>29</v>
      </c>
      <c r="P94" s="126"/>
      <c r="Q94" s="123"/>
      <c r="R94" s="104"/>
      <c r="S94" s="104">
        <v>801191.34</v>
      </c>
      <c r="T94" s="98">
        <v>44926</v>
      </c>
      <c r="U94" s="101"/>
      <c r="V94" s="104"/>
      <c r="W94" s="98"/>
      <c r="X94" s="101">
        <v>305.64</v>
      </c>
      <c r="Y94" s="104">
        <v>2879312.44</v>
      </c>
      <c r="Z94" s="98">
        <v>44926</v>
      </c>
      <c r="AA94" s="101"/>
      <c r="AB94" s="104"/>
      <c r="AC94" s="98"/>
      <c r="AD94" s="101"/>
      <c r="AE94" s="104"/>
      <c r="AF94" s="98"/>
      <c r="AG94" s="101"/>
      <c r="AH94" s="104"/>
      <c r="AI94" s="98"/>
      <c r="AJ94" s="101"/>
      <c r="AK94" s="104"/>
      <c r="AL94" s="98"/>
      <c r="AM94" s="101"/>
      <c r="AN94" s="104"/>
      <c r="AO94" s="98"/>
      <c r="AP94" s="101"/>
      <c r="AQ94" s="104"/>
      <c r="AR94" s="98"/>
      <c r="AS94" s="134"/>
      <c r="AT94" s="134"/>
      <c r="AU94" s="134"/>
      <c r="AV94" s="135"/>
      <c r="AW94" s="104"/>
      <c r="AX94" s="98"/>
      <c r="AY94" s="78">
        <f t="shared" si="11"/>
        <v>3680503.78</v>
      </c>
      <c r="AZ94" s="41"/>
      <c r="BA94" s="41"/>
      <c r="BB94" s="41"/>
      <c r="BC94" s="112">
        <f t="shared" si="12"/>
        <v>3680503.78</v>
      </c>
      <c r="BD94" s="3"/>
      <c r="BE94" s="40"/>
      <c r="BF94" s="40"/>
    </row>
    <row r="95" spans="1:58" ht="18" customHeight="1">
      <c r="A95" s="111">
        <f t="shared" si="13"/>
        <v>25</v>
      </c>
      <c r="B95" s="152" t="s">
        <v>136</v>
      </c>
      <c r="C95" s="45">
        <v>1989</v>
      </c>
      <c r="D95" s="145" t="s">
        <v>100</v>
      </c>
      <c r="E95" s="76">
        <v>14</v>
      </c>
      <c r="F95" s="45">
        <v>2</v>
      </c>
      <c r="G95" s="76">
        <v>138</v>
      </c>
      <c r="H95" s="72">
        <v>7</v>
      </c>
      <c r="I95" s="72">
        <v>131</v>
      </c>
      <c r="J95" s="116"/>
      <c r="K95" s="157">
        <v>8012</v>
      </c>
      <c r="L95" s="93">
        <v>7206.7</v>
      </c>
      <c r="M95" s="41">
        <v>371</v>
      </c>
      <c r="N95" s="75">
        <f>L95-M95</f>
        <v>6835.7</v>
      </c>
      <c r="O95" s="144">
        <v>240</v>
      </c>
      <c r="P95" s="126" t="s">
        <v>137</v>
      </c>
      <c r="Q95" s="123">
        <v>2015</v>
      </c>
      <c r="R95" s="104"/>
      <c r="S95" s="104"/>
      <c r="T95" s="98"/>
      <c r="U95" s="101"/>
      <c r="V95" s="104"/>
      <c r="W95" s="98"/>
      <c r="X95" s="101">
        <v>230.4</v>
      </c>
      <c r="Y95" s="103">
        <v>1431396.875</v>
      </c>
      <c r="Z95" s="98"/>
      <c r="AA95" s="101"/>
      <c r="AB95" s="104"/>
      <c r="AC95" s="98"/>
      <c r="AD95" s="101"/>
      <c r="AE95" s="103"/>
      <c r="AF95" s="98"/>
      <c r="AG95" s="101"/>
      <c r="AH95" s="104"/>
      <c r="AI95" s="98"/>
      <c r="AJ95" s="101"/>
      <c r="AK95" s="104"/>
      <c r="AL95" s="98"/>
      <c r="AM95" s="101"/>
      <c r="AN95" s="104"/>
      <c r="AO95" s="98"/>
      <c r="AP95" s="101"/>
      <c r="AQ95" s="104"/>
      <c r="AR95" s="98"/>
      <c r="AS95" s="134"/>
      <c r="AT95" s="134"/>
      <c r="AU95" s="134"/>
      <c r="AV95" s="135"/>
      <c r="AW95" s="104"/>
      <c r="AX95" s="98"/>
      <c r="AY95" s="78">
        <f t="shared" si="11"/>
        <v>1431396.875</v>
      </c>
      <c r="AZ95" s="41"/>
      <c r="BA95" s="41"/>
      <c r="BB95" s="41"/>
      <c r="BC95" s="112">
        <f t="shared" si="12"/>
        <v>1431396.875</v>
      </c>
      <c r="BD95" s="3"/>
      <c r="BE95" s="40"/>
      <c r="BF95" s="40"/>
    </row>
    <row r="96" spans="1:58" ht="18" customHeight="1">
      <c r="A96" s="111">
        <f t="shared" si="13"/>
        <v>26</v>
      </c>
      <c r="B96" s="152" t="s">
        <v>127</v>
      </c>
      <c r="C96" s="45">
        <v>1987</v>
      </c>
      <c r="D96" s="145" t="s">
        <v>97</v>
      </c>
      <c r="E96" s="76">
        <v>9</v>
      </c>
      <c r="F96" s="45">
        <v>1</v>
      </c>
      <c r="G96" s="76">
        <v>90</v>
      </c>
      <c r="H96" s="72">
        <v>36</v>
      </c>
      <c r="I96" s="72">
        <f>G96-H96</f>
        <v>54</v>
      </c>
      <c r="J96" s="116"/>
      <c r="K96" s="157">
        <v>6629.3</v>
      </c>
      <c r="L96" s="93">
        <v>3860.3</v>
      </c>
      <c r="M96" s="41">
        <v>1578.4</v>
      </c>
      <c r="N96" s="75">
        <f>L96-M96</f>
        <v>2281.9</v>
      </c>
      <c r="O96" s="144">
        <v>253</v>
      </c>
      <c r="P96" s="126"/>
      <c r="Q96" s="123"/>
      <c r="R96" s="104"/>
      <c r="S96" s="104">
        <v>3908743.97</v>
      </c>
      <c r="T96" s="98">
        <v>44926</v>
      </c>
      <c r="U96" s="101"/>
      <c r="V96" s="104"/>
      <c r="W96" s="98"/>
      <c r="X96" s="101"/>
      <c r="Y96" s="104"/>
      <c r="Z96" s="98"/>
      <c r="AA96" s="101"/>
      <c r="AB96" s="104"/>
      <c r="AC96" s="98"/>
      <c r="AD96" s="101"/>
      <c r="AE96" s="104"/>
      <c r="AF96" s="98"/>
      <c r="AG96" s="101"/>
      <c r="AH96" s="104"/>
      <c r="AI96" s="98"/>
      <c r="AJ96" s="101"/>
      <c r="AK96" s="104"/>
      <c r="AL96" s="98"/>
      <c r="AM96" s="101"/>
      <c r="AN96" s="104"/>
      <c r="AO96" s="98"/>
      <c r="AP96" s="101"/>
      <c r="AQ96" s="104"/>
      <c r="AR96" s="98"/>
      <c r="AS96" s="134"/>
      <c r="AT96" s="134"/>
      <c r="AU96" s="134"/>
      <c r="AV96" s="135"/>
      <c r="AW96" s="104"/>
      <c r="AX96" s="98"/>
      <c r="AY96" s="78">
        <f t="shared" si="11"/>
        <v>3908743.97</v>
      </c>
      <c r="AZ96" s="41"/>
      <c r="BA96" s="41"/>
      <c r="BB96" s="41"/>
      <c r="BC96" s="112">
        <f t="shared" si="12"/>
        <v>3908743.97</v>
      </c>
      <c r="BD96" s="3"/>
      <c r="BE96" s="40"/>
      <c r="BF96" s="40"/>
    </row>
    <row r="97" spans="1:58" ht="18" customHeight="1">
      <c r="A97" s="111">
        <f t="shared" si="13"/>
        <v>27</v>
      </c>
      <c r="B97" s="152" t="s">
        <v>128</v>
      </c>
      <c r="C97" s="45">
        <v>1962</v>
      </c>
      <c r="D97" s="145" t="s">
        <v>100</v>
      </c>
      <c r="E97" s="76">
        <v>4</v>
      </c>
      <c r="F97" s="45">
        <v>3</v>
      </c>
      <c r="G97" s="76">
        <v>48</v>
      </c>
      <c r="H97" s="72">
        <v>4</v>
      </c>
      <c r="I97" s="72">
        <v>44</v>
      </c>
      <c r="J97" s="116"/>
      <c r="K97" s="157">
        <v>2192</v>
      </c>
      <c r="L97" s="93">
        <v>2046.8</v>
      </c>
      <c r="M97" s="41">
        <v>113.2</v>
      </c>
      <c r="N97" s="75">
        <f>L97-M97</f>
        <v>1933.6</v>
      </c>
      <c r="O97" s="144">
        <v>87</v>
      </c>
      <c r="P97" s="126"/>
      <c r="Q97" s="123"/>
      <c r="R97" s="104"/>
      <c r="S97" s="104">
        <v>3668981.72</v>
      </c>
      <c r="T97" s="98">
        <v>44926</v>
      </c>
      <c r="U97" s="101"/>
      <c r="V97" s="104"/>
      <c r="W97" s="98"/>
      <c r="X97" s="101"/>
      <c r="Y97" s="104"/>
      <c r="Z97" s="98"/>
      <c r="AA97" s="101"/>
      <c r="AB97" s="104"/>
      <c r="AC97" s="98"/>
      <c r="AD97" s="101"/>
      <c r="AE97" s="104"/>
      <c r="AF97" s="98"/>
      <c r="AG97" s="101"/>
      <c r="AH97" s="104"/>
      <c r="AI97" s="98"/>
      <c r="AJ97" s="101"/>
      <c r="AK97" s="104"/>
      <c r="AL97" s="98"/>
      <c r="AM97" s="101"/>
      <c r="AN97" s="104"/>
      <c r="AO97" s="98"/>
      <c r="AP97" s="101"/>
      <c r="AQ97" s="104"/>
      <c r="AR97" s="98"/>
      <c r="AS97" s="134"/>
      <c r="AT97" s="134"/>
      <c r="AU97" s="134"/>
      <c r="AV97" s="135"/>
      <c r="AW97" s="104"/>
      <c r="AX97" s="98"/>
      <c r="AY97" s="78">
        <f t="shared" si="11"/>
        <v>3668981.72</v>
      </c>
      <c r="AZ97" s="41"/>
      <c r="BA97" s="41"/>
      <c r="BB97" s="41"/>
      <c r="BC97" s="112">
        <f t="shared" si="12"/>
        <v>3668981.72</v>
      </c>
      <c r="BD97" s="3"/>
      <c r="BE97" s="40"/>
      <c r="BF97" s="40"/>
    </row>
    <row r="98" spans="1:58" ht="18" customHeight="1">
      <c r="A98" s="111">
        <f t="shared" si="13"/>
        <v>28</v>
      </c>
      <c r="B98" s="152" t="s">
        <v>129</v>
      </c>
      <c r="C98" s="45">
        <v>1963</v>
      </c>
      <c r="D98" s="145" t="s">
        <v>100</v>
      </c>
      <c r="E98" s="76">
        <v>4</v>
      </c>
      <c r="F98" s="45">
        <v>3</v>
      </c>
      <c r="G98" s="76">
        <v>48</v>
      </c>
      <c r="H98" s="72">
        <v>6</v>
      </c>
      <c r="I98" s="72">
        <f>G98-H98</f>
        <v>42</v>
      </c>
      <c r="J98" s="116"/>
      <c r="K98" s="157">
        <v>2221</v>
      </c>
      <c r="L98" s="93">
        <v>1435.7</v>
      </c>
      <c r="M98" s="41">
        <v>279.89999999999998</v>
      </c>
      <c r="N98" s="75">
        <f>L98-M98</f>
        <v>1155.8000000000002</v>
      </c>
      <c r="O98" s="144">
        <v>81</v>
      </c>
      <c r="P98" s="126"/>
      <c r="Q98" s="123"/>
      <c r="R98" s="104"/>
      <c r="S98" s="104">
        <v>23324631.879999999</v>
      </c>
      <c r="T98" s="98">
        <v>44926</v>
      </c>
      <c r="U98" s="101"/>
      <c r="V98" s="104"/>
      <c r="W98" s="98"/>
      <c r="X98" s="101"/>
      <c r="Y98" s="104"/>
      <c r="Z98" s="98"/>
      <c r="AA98" s="101">
        <v>30</v>
      </c>
      <c r="AB98" s="104">
        <v>239703.3</v>
      </c>
      <c r="AC98" s="98">
        <v>44926</v>
      </c>
      <c r="AD98" s="101"/>
      <c r="AE98" s="104"/>
      <c r="AF98" s="98"/>
      <c r="AG98" s="101"/>
      <c r="AH98" s="104"/>
      <c r="AI98" s="98"/>
      <c r="AJ98" s="101"/>
      <c r="AK98" s="104"/>
      <c r="AL98" s="98"/>
      <c r="AM98" s="101"/>
      <c r="AN98" s="104"/>
      <c r="AO98" s="98"/>
      <c r="AP98" s="101"/>
      <c r="AQ98" s="104"/>
      <c r="AR98" s="98"/>
      <c r="AS98" s="134"/>
      <c r="AT98" s="134"/>
      <c r="AU98" s="134"/>
      <c r="AV98" s="135"/>
      <c r="AW98" s="104"/>
      <c r="AX98" s="98"/>
      <c r="AY98" s="78">
        <f t="shared" si="11"/>
        <v>23564335.18</v>
      </c>
      <c r="AZ98" s="41"/>
      <c r="BA98" s="41"/>
      <c r="BB98" s="41"/>
      <c r="BC98" s="112">
        <f t="shared" si="12"/>
        <v>23564335.18</v>
      </c>
      <c r="BD98" s="3"/>
      <c r="BE98" s="40"/>
      <c r="BF98" s="40"/>
    </row>
    <row r="99" spans="1:58" ht="18" customHeight="1">
      <c r="A99" s="111">
        <f t="shared" si="13"/>
        <v>29</v>
      </c>
      <c r="B99" s="153" t="s">
        <v>80</v>
      </c>
      <c r="C99" s="46">
        <v>1905</v>
      </c>
      <c r="D99" s="145" t="s">
        <v>100</v>
      </c>
      <c r="E99" s="158">
        <v>4</v>
      </c>
      <c r="F99" s="46">
        <v>3</v>
      </c>
      <c r="G99" s="76">
        <v>50</v>
      </c>
      <c r="H99" s="72">
        <v>14</v>
      </c>
      <c r="I99" s="72">
        <v>36</v>
      </c>
      <c r="J99" s="116"/>
      <c r="K99" s="92">
        <v>4659.8999999999996</v>
      </c>
      <c r="L99" s="159">
        <v>1675.7</v>
      </c>
      <c r="M99" s="41">
        <v>840.2</v>
      </c>
      <c r="N99" s="75">
        <f t="shared" si="16"/>
        <v>835.5</v>
      </c>
      <c r="O99" s="144">
        <v>142</v>
      </c>
      <c r="P99" s="126"/>
      <c r="Q99" s="123"/>
      <c r="R99" s="104"/>
      <c r="S99" s="104">
        <v>21942565.129999999</v>
      </c>
      <c r="T99" s="98">
        <v>44926</v>
      </c>
      <c r="U99" s="101"/>
      <c r="V99" s="104"/>
      <c r="W99" s="98"/>
      <c r="X99" s="101"/>
      <c r="Y99" s="104"/>
      <c r="Z99" s="98"/>
      <c r="AA99" s="101">
        <v>1280</v>
      </c>
      <c r="AB99" s="103">
        <v>14067341</v>
      </c>
      <c r="AC99" s="98">
        <v>44926</v>
      </c>
      <c r="AD99" s="101">
        <v>2433.75</v>
      </c>
      <c r="AE99" s="103">
        <v>34072500</v>
      </c>
      <c r="AF99" s="98">
        <v>44926</v>
      </c>
      <c r="AG99" s="101">
        <v>1280</v>
      </c>
      <c r="AH99" s="104">
        <v>9278259</v>
      </c>
      <c r="AI99" s="98">
        <v>44926</v>
      </c>
      <c r="AJ99" s="101"/>
      <c r="AK99" s="104"/>
      <c r="AL99" s="98"/>
      <c r="AM99" s="101"/>
      <c r="AN99" s="104"/>
      <c r="AO99" s="98"/>
      <c r="AP99" s="101"/>
      <c r="AQ99" s="104"/>
      <c r="AR99" s="98"/>
      <c r="AS99" s="134"/>
      <c r="AT99" s="134"/>
      <c r="AU99" s="134"/>
      <c r="AV99" s="135"/>
      <c r="AW99" s="104"/>
      <c r="AX99" s="98"/>
      <c r="AY99" s="78">
        <f t="shared" si="11"/>
        <v>79360665.129999995</v>
      </c>
      <c r="AZ99" s="41"/>
      <c r="BA99" s="41"/>
      <c r="BB99" s="41"/>
      <c r="BC99" s="112">
        <f t="shared" si="12"/>
        <v>79360665.129999995</v>
      </c>
      <c r="BD99" s="3"/>
      <c r="BE99" s="40"/>
      <c r="BF99" s="40"/>
    </row>
    <row r="100" spans="1:58" ht="18" customHeight="1">
      <c r="A100" s="111">
        <f t="shared" si="13"/>
        <v>30</v>
      </c>
      <c r="B100" s="152" t="s">
        <v>135</v>
      </c>
      <c r="C100" s="46">
        <v>1958</v>
      </c>
      <c r="D100" s="145" t="s">
        <v>134</v>
      </c>
      <c r="E100" s="158">
        <v>3</v>
      </c>
      <c r="F100" s="46">
        <v>2</v>
      </c>
      <c r="G100" s="76">
        <v>46</v>
      </c>
      <c r="H100" s="72">
        <v>0</v>
      </c>
      <c r="I100" s="72">
        <v>46</v>
      </c>
      <c r="J100" s="116"/>
      <c r="K100" s="92">
        <v>1132.5</v>
      </c>
      <c r="L100" s="159">
        <v>996.2</v>
      </c>
      <c r="M100" s="41">
        <v>0</v>
      </c>
      <c r="N100" s="75">
        <v>996.2</v>
      </c>
      <c r="O100" s="144">
        <v>41</v>
      </c>
      <c r="P100" s="126"/>
      <c r="Q100" s="123"/>
      <c r="R100" s="104"/>
      <c r="S100" s="104"/>
      <c r="T100" s="98"/>
      <c r="U100" s="101"/>
      <c r="V100" s="104"/>
      <c r="W100" s="98"/>
      <c r="X100" s="101">
        <v>620</v>
      </c>
      <c r="Y100" s="104">
        <v>3123336.38</v>
      </c>
      <c r="Z100" s="98"/>
      <c r="AA100" s="101"/>
      <c r="AB100" s="104"/>
      <c r="AC100" s="98"/>
      <c r="AD100" s="103">
        <v>1267</v>
      </c>
      <c r="AE100" s="103">
        <v>288318.53125</v>
      </c>
      <c r="AF100" s="98">
        <v>44926</v>
      </c>
      <c r="AG100" s="101"/>
      <c r="AH100" s="104"/>
      <c r="AI100" s="98"/>
      <c r="AJ100" s="101"/>
      <c r="AK100" s="104"/>
      <c r="AL100" s="98"/>
      <c r="AM100" s="101"/>
      <c r="AN100" s="104"/>
      <c r="AO100" s="98"/>
      <c r="AP100" s="101"/>
      <c r="AQ100" s="104"/>
      <c r="AR100" s="98"/>
      <c r="AS100" s="134"/>
      <c r="AT100" s="134"/>
      <c r="AU100" s="134"/>
      <c r="AV100" s="135"/>
      <c r="AW100" s="104"/>
      <c r="AX100" s="98"/>
      <c r="AY100" s="78">
        <f t="shared" si="11"/>
        <v>3411654.9112499999</v>
      </c>
      <c r="AZ100" s="41"/>
      <c r="BA100" s="41"/>
      <c r="BB100" s="41"/>
      <c r="BC100" s="112">
        <f t="shared" si="12"/>
        <v>3411654.9112499999</v>
      </c>
      <c r="BD100" s="3"/>
      <c r="BE100" s="40"/>
      <c r="BF100" s="40"/>
    </row>
    <row r="101" spans="1:58" ht="18" customHeight="1">
      <c r="A101" s="111">
        <f t="shared" si="13"/>
        <v>31</v>
      </c>
      <c r="B101" s="152" t="s">
        <v>130</v>
      </c>
      <c r="C101" s="46">
        <v>1957</v>
      </c>
      <c r="D101" s="145" t="s">
        <v>100</v>
      </c>
      <c r="E101" s="158">
        <v>2</v>
      </c>
      <c r="F101" s="46">
        <v>2</v>
      </c>
      <c r="G101" s="76">
        <v>10</v>
      </c>
      <c r="H101" s="72">
        <v>2</v>
      </c>
      <c r="I101" s="72">
        <v>8</v>
      </c>
      <c r="J101" s="116"/>
      <c r="K101" s="92">
        <v>752.3</v>
      </c>
      <c r="L101" s="159">
        <v>581</v>
      </c>
      <c r="M101" s="41">
        <v>116.6</v>
      </c>
      <c r="N101" s="75">
        <f>L101-M101</f>
        <v>464.4</v>
      </c>
      <c r="O101" s="144">
        <v>39</v>
      </c>
      <c r="P101" s="126"/>
      <c r="Q101" s="123"/>
      <c r="R101" s="104"/>
      <c r="S101" s="104">
        <v>15619474.859999999</v>
      </c>
      <c r="T101" s="98">
        <v>44926</v>
      </c>
      <c r="U101" s="101"/>
      <c r="V101" s="104"/>
      <c r="W101" s="98"/>
      <c r="X101" s="101"/>
      <c r="Y101" s="104"/>
      <c r="Z101" s="98"/>
      <c r="AA101" s="101"/>
      <c r="AB101" s="104"/>
      <c r="AC101" s="98"/>
      <c r="AD101" s="101"/>
      <c r="AE101" s="104"/>
      <c r="AF101" s="98"/>
      <c r="AG101" s="101"/>
      <c r="AH101" s="104"/>
      <c r="AI101" s="98"/>
      <c r="AJ101" s="101"/>
      <c r="AK101" s="104"/>
      <c r="AL101" s="98"/>
      <c r="AM101" s="101"/>
      <c r="AN101" s="104"/>
      <c r="AO101" s="98"/>
      <c r="AP101" s="101"/>
      <c r="AQ101" s="104"/>
      <c r="AR101" s="98"/>
      <c r="AS101" s="134"/>
      <c r="AT101" s="134"/>
      <c r="AU101" s="134"/>
      <c r="AV101" s="135"/>
      <c r="AW101" s="104"/>
      <c r="AX101" s="98"/>
      <c r="AY101" s="78">
        <f t="shared" si="11"/>
        <v>15619474.859999999</v>
      </c>
      <c r="AZ101" s="41"/>
      <c r="BA101" s="41"/>
      <c r="BB101" s="41"/>
      <c r="BC101" s="112">
        <f t="shared" si="12"/>
        <v>15619474.859999999</v>
      </c>
      <c r="BD101" s="3"/>
      <c r="BE101" s="40"/>
      <c r="BF101" s="40"/>
    </row>
    <row r="102" spans="1:58" ht="18" customHeight="1">
      <c r="A102" s="111">
        <f t="shared" si="13"/>
        <v>32</v>
      </c>
      <c r="B102" s="152" t="s">
        <v>131</v>
      </c>
      <c r="C102" s="46">
        <v>1986</v>
      </c>
      <c r="D102" s="145" t="s">
        <v>100</v>
      </c>
      <c r="E102" s="158">
        <v>5</v>
      </c>
      <c r="F102" s="46">
        <v>4</v>
      </c>
      <c r="G102" s="76">
        <v>60</v>
      </c>
      <c r="H102" s="72">
        <v>4</v>
      </c>
      <c r="I102" s="72">
        <v>56</v>
      </c>
      <c r="J102" s="116"/>
      <c r="K102" s="92">
        <v>3901.2</v>
      </c>
      <c r="L102" s="159">
        <v>2824.9</v>
      </c>
      <c r="M102" s="41">
        <v>233.6</v>
      </c>
      <c r="N102" s="75">
        <v>2591.3000000000002</v>
      </c>
      <c r="O102" s="144">
        <v>149</v>
      </c>
      <c r="P102" s="126"/>
      <c r="Q102" s="123"/>
      <c r="R102" s="104"/>
      <c r="S102" s="103">
        <v>7268665.5</v>
      </c>
      <c r="T102" s="98">
        <v>44926</v>
      </c>
      <c r="U102" s="101"/>
      <c r="V102" s="104"/>
      <c r="W102" s="98"/>
      <c r="X102" s="101"/>
      <c r="Y102" s="104"/>
      <c r="Z102" s="98"/>
      <c r="AA102" s="101"/>
      <c r="AB102" s="104"/>
      <c r="AC102" s="98"/>
      <c r="AD102" s="101"/>
      <c r="AE102" s="104"/>
      <c r="AF102" s="98"/>
      <c r="AG102" s="101"/>
      <c r="AH102" s="104"/>
      <c r="AI102" s="98"/>
      <c r="AJ102" s="101"/>
      <c r="AK102" s="104"/>
      <c r="AL102" s="98"/>
      <c r="AM102" s="101"/>
      <c r="AN102" s="104"/>
      <c r="AO102" s="98"/>
      <c r="AP102" s="101"/>
      <c r="AQ102" s="104"/>
      <c r="AR102" s="98"/>
      <c r="AS102" s="134"/>
      <c r="AT102" s="134"/>
      <c r="AU102" s="134"/>
      <c r="AV102" s="135"/>
      <c r="AW102" s="104"/>
      <c r="AX102" s="98"/>
      <c r="AY102" s="78">
        <f t="shared" si="11"/>
        <v>7268665.5</v>
      </c>
      <c r="AZ102" s="41"/>
      <c r="BA102" s="41"/>
      <c r="BB102" s="41"/>
      <c r="BC102" s="112">
        <f t="shared" si="12"/>
        <v>7268665.5</v>
      </c>
      <c r="BD102" s="3"/>
      <c r="BE102" s="40"/>
      <c r="BF102" s="40"/>
    </row>
    <row r="103" spans="1:58" ht="18" customHeight="1">
      <c r="A103" s="111">
        <f t="shared" si="13"/>
        <v>33</v>
      </c>
      <c r="B103" s="152" t="s">
        <v>132</v>
      </c>
      <c r="C103" s="46">
        <v>1996</v>
      </c>
      <c r="D103" s="145" t="s">
        <v>97</v>
      </c>
      <c r="E103" s="158">
        <v>10</v>
      </c>
      <c r="F103" s="46">
        <v>1</v>
      </c>
      <c r="G103" s="76">
        <v>36</v>
      </c>
      <c r="H103" s="72">
        <v>4</v>
      </c>
      <c r="I103" s="72">
        <f>G103-H103</f>
        <v>32</v>
      </c>
      <c r="J103" s="116"/>
      <c r="K103" s="92">
        <v>2880</v>
      </c>
      <c r="L103" s="159">
        <v>2243.1</v>
      </c>
      <c r="M103" s="41">
        <v>138.1</v>
      </c>
      <c r="N103" s="75">
        <f>L103-M103</f>
        <v>2105</v>
      </c>
      <c r="O103" s="144">
        <v>93</v>
      </c>
      <c r="P103" s="126"/>
      <c r="Q103" s="123"/>
      <c r="R103" s="104"/>
      <c r="S103" s="104"/>
      <c r="T103" s="98"/>
      <c r="U103" s="101">
        <v>1</v>
      </c>
      <c r="V103" s="104">
        <v>3978182.6</v>
      </c>
      <c r="W103" s="98">
        <v>44926</v>
      </c>
      <c r="X103" s="101"/>
      <c r="Y103" s="104"/>
      <c r="Z103" s="98"/>
      <c r="AA103" s="101"/>
      <c r="AB103" s="104"/>
      <c r="AC103" s="98"/>
      <c r="AD103" s="101"/>
      <c r="AE103" s="104"/>
      <c r="AF103" s="98"/>
      <c r="AG103" s="101"/>
      <c r="AH103" s="104"/>
      <c r="AI103" s="98"/>
      <c r="AJ103" s="101"/>
      <c r="AK103" s="104"/>
      <c r="AL103" s="98"/>
      <c r="AM103" s="101"/>
      <c r="AN103" s="104"/>
      <c r="AO103" s="98"/>
      <c r="AP103" s="101"/>
      <c r="AQ103" s="104"/>
      <c r="AR103" s="98"/>
      <c r="AS103" s="134"/>
      <c r="AT103" s="134"/>
      <c r="AU103" s="134"/>
      <c r="AV103" s="135"/>
      <c r="AW103" s="104"/>
      <c r="AX103" s="98"/>
      <c r="AY103" s="78">
        <f t="shared" si="11"/>
        <v>3978182.6</v>
      </c>
      <c r="AZ103" s="41"/>
      <c r="BA103" s="41"/>
      <c r="BB103" s="41"/>
      <c r="BC103" s="112">
        <f t="shared" si="12"/>
        <v>3978182.6</v>
      </c>
      <c r="BD103" s="3"/>
      <c r="BE103" s="40"/>
      <c r="BF103" s="40"/>
    </row>
    <row r="104" spans="1:58" ht="18" customHeight="1">
      <c r="A104" s="111">
        <f t="shared" si="13"/>
        <v>34</v>
      </c>
      <c r="B104" s="153" t="s">
        <v>81</v>
      </c>
      <c r="C104" s="113">
        <v>2000</v>
      </c>
      <c r="D104" s="145" t="s">
        <v>97</v>
      </c>
      <c r="E104" s="160">
        <v>7</v>
      </c>
      <c r="F104" s="113">
        <v>2</v>
      </c>
      <c r="G104" s="160">
        <v>54</v>
      </c>
      <c r="H104" s="161">
        <v>4</v>
      </c>
      <c r="I104" s="161">
        <v>50</v>
      </c>
      <c r="J104" s="118"/>
      <c r="K104" s="162">
        <v>4259.3999999999996</v>
      </c>
      <c r="L104" s="163">
        <v>3115.1</v>
      </c>
      <c r="M104" s="121">
        <v>263.60000000000002</v>
      </c>
      <c r="N104" s="114">
        <f t="shared" si="16"/>
        <v>2851.5</v>
      </c>
      <c r="O104" s="164">
        <v>171</v>
      </c>
      <c r="P104" s="165"/>
      <c r="Q104" s="166"/>
      <c r="R104" s="137"/>
      <c r="S104" s="137"/>
      <c r="T104" s="138"/>
      <c r="U104" s="139"/>
      <c r="V104" s="137"/>
      <c r="W104" s="138"/>
      <c r="X104" s="139">
        <v>1106.7</v>
      </c>
      <c r="Y104" s="137">
        <v>7275866.25</v>
      </c>
      <c r="Z104" s="138">
        <v>44926</v>
      </c>
      <c r="AA104" s="103"/>
      <c r="AB104" s="103"/>
      <c r="AC104" s="138"/>
      <c r="AD104" s="139"/>
      <c r="AE104" s="137"/>
      <c r="AF104" s="138"/>
      <c r="AG104" s="139"/>
      <c r="AH104" s="137"/>
      <c r="AI104" s="138"/>
      <c r="AJ104" s="139"/>
      <c r="AK104" s="137"/>
      <c r="AL104" s="138"/>
      <c r="AM104" s="139"/>
      <c r="AN104" s="137"/>
      <c r="AO104" s="138"/>
      <c r="AP104" s="139"/>
      <c r="AQ104" s="137"/>
      <c r="AR104" s="138"/>
      <c r="AS104" s="140"/>
      <c r="AT104" s="140"/>
      <c r="AU104" s="140"/>
      <c r="AV104" s="141"/>
      <c r="AW104" s="137"/>
      <c r="AX104" s="138"/>
      <c r="AY104" s="78">
        <f t="shared" si="11"/>
        <v>7275866.25</v>
      </c>
      <c r="AZ104" s="121"/>
      <c r="BA104" s="121"/>
      <c r="BB104" s="121"/>
      <c r="BC104" s="112">
        <f t="shared" si="12"/>
        <v>7275866.25</v>
      </c>
      <c r="BD104" s="3"/>
      <c r="BE104" s="40"/>
      <c r="BF104" s="40"/>
    </row>
    <row r="105" spans="1:58" ht="18" customHeight="1">
      <c r="A105" s="111">
        <f t="shared" si="13"/>
        <v>35</v>
      </c>
      <c r="B105" s="167" t="s">
        <v>133</v>
      </c>
      <c r="C105" s="124">
        <v>1978</v>
      </c>
      <c r="D105" s="143" t="s">
        <v>100</v>
      </c>
      <c r="E105" s="126">
        <v>9</v>
      </c>
      <c r="F105" s="126">
        <v>2</v>
      </c>
      <c r="G105" s="41">
        <v>126</v>
      </c>
      <c r="H105" s="126">
        <v>9</v>
      </c>
      <c r="I105" s="126">
        <v>117</v>
      </c>
      <c r="J105" s="168"/>
      <c r="K105" s="126">
        <v>8856.2999999999993</v>
      </c>
      <c r="L105" s="126">
        <v>5534</v>
      </c>
      <c r="M105" s="126">
        <v>468.6</v>
      </c>
      <c r="N105" s="126">
        <v>5065.3999999999996</v>
      </c>
      <c r="O105" s="126">
        <v>228</v>
      </c>
      <c r="P105" s="126"/>
      <c r="Q105" s="126"/>
      <c r="R105" s="126"/>
      <c r="S105" s="41"/>
      <c r="T105" s="41"/>
      <c r="U105" s="119"/>
      <c r="V105" s="41"/>
      <c r="W105" s="41"/>
      <c r="X105" s="103">
        <v>156</v>
      </c>
      <c r="Y105" s="103">
        <v>969174.9375</v>
      </c>
      <c r="Z105" s="41"/>
      <c r="AA105" s="41"/>
      <c r="AB105" s="41"/>
      <c r="AC105" s="41"/>
      <c r="AD105" s="103"/>
      <c r="AE105" s="103"/>
      <c r="AF105" s="41"/>
      <c r="AG105" s="41"/>
      <c r="AH105" s="41"/>
      <c r="AI105" s="41"/>
      <c r="AJ105" s="41"/>
      <c r="AK105" s="41"/>
      <c r="AL105" s="41"/>
      <c r="AM105" s="41"/>
      <c r="AN105" s="41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78">
        <f t="shared" si="11"/>
        <v>969174.9375</v>
      </c>
      <c r="AZ105" s="41"/>
      <c r="BA105" s="41"/>
      <c r="BB105" s="41"/>
      <c r="BC105" s="112">
        <f t="shared" si="12"/>
        <v>969174.9375</v>
      </c>
      <c r="BD105" s="3"/>
      <c r="BE105" s="40"/>
      <c r="BF105" s="40"/>
    </row>
    <row r="106" spans="1:58">
      <c r="A106" s="37"/>
      <c r="B106" s="37"/>
      <c r="C106" s="3"/>
      <c r="D106" s="4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15"/>
      <c r="T106" s="52"/>
      <c r="U106" s="58"/>
      <c r="V106" s="115"/>
      <c r="W106" s="52"/>
      <c r="X106" s="52"/>
      <c r="Y106" s="115"/>
      <c r="Z106" s="52"/>
      <c r="AA106" s="52"/>
      <c r="AB106" s="115"/>
      <c r="AC106" s="52"/>
      <c r="AD106" s="52"/>
      <c r="AE106" s="115"/>
      <c r="AF106" s="52"/>
      <c r="AG106" s="52"/>
      <c r="AH106" s="115"/>
      <c r="AI106" s="52"/>
      <c r="AJ106" s="52"/>
      <c r="AK106" s="52"/>
      <c r="AL106" s="52"/>
      <c r="AM106" s="52"/>
      <c r="AN106" s="52"/>
      <c r="AO106" s="3"/>
      <c r="AP106" s="3"/>
      <c r="AQ106" s="3"/>
      <c r="AR106" s="3"/>
      <c r="AS106" s="3"/>
      <c r="AT106" s="3"/>
      <c r="AU106" s="3"/>
      <c r="AV106" s="3"/>
      <c r="AW106" s="115"/>
      <c r="AX106" s="3"/>
      <c r="AY106" s="52"/>
      <c r="AZ106" s="52"/>
      <c r="BA106" s="52"/>
      <c r="BB106" s="52"/>
      <c r="BC106" s="52"/>
      <c r="BD106" s="3"/>
      <c r="BE106" s="40"/>
      <c r="BF106" s="40"/>
    </row>
    <row r="107" spans="1:58">
      <c r="A107" s="37"/>
      <c r="B107" s="37"/>
      <c r="C107" s="3"/>
      <c r="D107" s="4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2"/>
      <c r="T107" s="52"/>
      <c r="U107" s="58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52"/>
      <c r="AZ107" s="52"/>
      <c r="BA107" s="52"/>
      <c r="BB107" s="52"/>
      <c r="BC107" s="52"/>
      <c r="BD107" s="3"/>
      <c r="BE107" s="40"/>
      <c r="BF107" s="40"/>
    </row>
    <row r="108" spans="1:58">
      <c r="A108" s="37"/>
      <c r="B108" s="37"/>
      <c r="C108" s="3"/>
      <c r="D108" s="4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2"/>
      <c r="T108" s="52"/>
      <c r="U108" s="58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52"/>
      <c r="AZ108" s="52"/>
      <c r="BA108" s="52"/>
      <c r="BB108" s="52"/>
      <c r="BC108" s="52"/>
      <c r="BD108" s="3"/>
      <c r="BE108" s="40"/>
      <c r="BF108" s="40"/>
    </row>
    <row r="109" spans="1:58">
      <c r="A109" s="37"/>
      <c r="B109" s="37"/>
      <c r="C109" s="3"/>
      <c r="D109" s="4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2"/>
      <c r="T109" s="52"/>
      <c r="U109" s="58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52"/>
      <c r="AZ109" s="52"/>
      <c r="BA109" s="52"/>
      <c r="BB109" s="52"/>
      <c r="BC109" s="52"/>
      <c r="BD109" s="3"/>
      <c r="BE109" s="40"/>
      <c r="BF109" s="40"/>
    </row>
    <row r="110" spans="1:58">
      <c r="A110" s="37"/>
      <c r="B110" s="37"/>
      <c r="C110" s="3"/>
      <c r="D110" s="4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2"/>
      <c r="T110" s="52"/>
      <c r="U110" s="58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52"/>
      <c r="AZ110" s="52"/>
      <c r="BA110" s="52"/>
      <c r="BB110" s="52"/>
      <c r="BC110" s="52"/>
      <c r="BD110" s="3"/>
      <c r="BE110" s="40"/>
      <c r="BF110" s="40"/>
    </row>
    <row r="111" spans="1:58">
      <c r="A111" s="37"/>
      <c r="B111" s="37"/>
      <c r="C111" s="3"/>
      <c r="D111" s="4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2"/>
      <c r="T111" s="52"/>
      <c r="U111" s="58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52"/>
      <c r="AZ111" s="52"/>
      <c r="BA111" s="52"/>
      <c r="BB111" s="52"/>
      <c r="BC111" s="52"/>
      <c r="BD111" s="3"/>
      <c r="BE111" s="40"/>
      <c r="BF111" s="40"/>
    </row>
    <row r="112" spans="1:58">
      <c r="A112" s="37"/>
      <c r="B112" s="37"/>
      <c r="C112" s="3"/>
      <c r="D112" s="4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9"/>
      <c r="Q112" s="3"/>
      <c r="R112" s="3"/>
      <c r="S112" s="52"/>
      <c r="T112" s="52"/>
      <c r="U112" s="58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52"/>
      <c r="AZ112" s="52"/>
      <c r="BA112" s="52"/>
      <c r="BB112" s="52"/>
      <c r="BC112" s="52"/>
      <c r="BD112" s="3"/>
      <c r="BE112" s="40"/>
      <c r="BF112" s="40"/>
    </row>
    <row r="113" spans="1:58">
      <c r="A113" s="37"/>
      <c r="B113" s="37"/>
      <c r="C113" s="3"/>
      <c r="D113" s="4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2"/>
      <c r="T113" s="52"/>
      <c r="U113" s="58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52"/>
      <c r="AZ113" s="52"/>
      <c r="BA113" s="52"/>
      <c r="BB113" s="52"/>
      <c r="BC113" s="52"/>
      <c r="BD113" s="3"/>
      <c r="BE113" s="40"/>
      <c r="BF113" s="40"/>
    </row>
    <row r="114" spans="1:58">
      <c r="A114" s="37"/>
      <c r="B114" s="37"/>
      <c r="C114" s="3"/>
      <c r="D114" s="4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2"/>
      <c r="T114" s="52"/>
      <c r="U114" s="58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52"/>
      <c r="AZ114" s="52"/>
      <c r="BA114" s="52"/>
      <c r="BB114" s="52"/>
      <c r="BC114" s="52"/>
      <c r="BD114" s="3"/>
      <c r="BE114" s="40"/>
      <c r="BF114" s="40"/>
    </row>
    <row r="115" spans="1:58">
      <c r="A115" s="37"/>
      <c r="B115" s="37"/>
      <c r="C115" s="3"/>
      <c r="D115" s="4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2"/>
      <c r="T115" s="52"/>
      <c r="U115" s="58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52"/>
      <c r="AZ115" s="52"/>
      <c r="BA115" s="52"/>
      <c r="BB115" s="52"/>
      <c r="BC115" s="52"/>
      <c r="BD115" s="3"/>
      <c r="BE115" s="40"/>
      <c r="BF115" s="40"/>
    </row>
    <row r="116" spans="1:58">
      <c r="A116" s="37"/>
      <c r="B116" s="37"/>
      <c r="C116" s="3"/>
      <c r="D116" s="4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2"/>
      <c r="T116" s="52"/>
      <c r="U116" s="58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52"/>
      <c r="AZ116" s="52"/>
      <c r="BA116" s="52"/>
      <c r="BB116" s="52"/>
      <c r="BC116" s="52"/>
      <c r="BD116" s="3"/>
      <c r="BE116" s="40"/>
      <c r="BF116" s="40"/>
    </row>
    <row r="117" spans="1:58">
      <c r="A117" s="37"/>
      <c r="B117" s="37"/>
      <c r="C117" s="3"/>
      <c r="D117" s="4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2"/>
      <c r="T117" s="52"/>
      <c r="U117" s="58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52"/>
      <c r="AZ117" s="52"/>
      <c r="BA117" s="52"/>
      <c r="BB117" s="52"/>
      <c r="BC117" s="52"/>
      <c r="BD117" s="3"/>
      <c r="BE117" s="40"/>
      <c r="BF117" s="40"/>
    </row>
    <row r="118" spans="1:58">
      <c r="A118" s="37"/>
      <c r="B118" s="37"/>
      <c r="C118" s="3"/>
      <c r="D118" s="4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9"/>
      <c r="T118" s="3"/>
      <c r="U118" s="56"/>
      <c r="V118" s="19"/>
      <c r="W118" s="3"/>
      <c r="X118" s="3"/>
      <c r="Y118" s="52"/>
      <c r="Z118" s="3"/>
      <c r="AA118" s="3"/>
      <c r="AB118" s="52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52"/>
      <c r="AZ118" s="52"/>
      <c r="BA118" s="52"/>
      <c r="BB118" s="52"/>
      <c r="BC118" s="52"/>
      <c r="BD118" s="3"/>
      <c r="BE118" s="40"/>
      <c r="BF118" s="40"/>
    </row>
    <row r="119" spans="1:58">
      <c r="A119" s="37"/>
      <c r="B119" s="37"/>
      <c r="C119" s="3"/>
      <c r="D119" s="4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9"/>
      <c r="T119" s="3"/>
      <c r="U119" s="56"/>
      <c r="V119" s="19"/>
      <c r="W119" s="3"/>
      <c r="X119" s="3"/>
      <c r="Y119" s="52"/>
      <c r="Z119" s="3"/>
      <c r="AA119" s="3"/>
      <c r="AB119" s="52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52"/>
      <c r="AZ119" s="52"/>
      <c r="BA119" s="52"/>
      <c r="BB119" s="52"/>
      <c r="BC119" s="52"/>
      <c r="BD119" s="3"/>
      <c r="BE119" s="40"/>
      <c r="BF119" s="40"/>
    </row>
    <row r="120" spans="1:58">
      <c r="A120" s="37"/>
      <c r="B120" s="37"/>
      <c r="C120" s="3"/>
      <c r="D120" s="4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9"/>
      <c r="T120" s="3"/>
      <c r="U120" s="56"/>
      <c r="V120" s="19"/>
      <c r="W120" s="3"/>
      <c r="X120" s="3"/>
      <c r="Y120" s="52"/>
      <c r="Z120" s="3"/>
      <c r="AA120" s="3"/>
      <c r="AB120" s="52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52"/>
      <c r="AZ120" s="52"/>
      <c r="BA120" s="52"/>
      <c r="BB120" s="52"/>
      <c r="BC120" s="52"/>
      <c r="BD120" s="3"/>
      <c r="BE120" s="40"/>
      <c r="BF120" s="40"/>
    </row>
    <row r="121" spans="1:58">
      <c r="A121" s="37"/>
      <c r="B121" s="37"/>
      <c r="C121" s="3"/>
      <c r="D121" s="4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9"/>
      <c r="T121" s="3"/>
      <c r="U121" s="56"/>
      <c r="V121" s="19"/>
      <c r="W121" s="3"/>
      <c r="X121" s="3"/>
      <c r="Y121" s="52"/>
      <c r="Z121" s="3"/>
      <c r="AA121" s="3"/>
      <c r="AB121" s="52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52"/>
      <c r="AZ121" s="52"/>
      <c r="BA121" s="52"/>
      <c r="BB121" s="52"/>
      <c r="BC121" s="52"/>
      <c r="BD121" s="3"/>
      <c r="BE121" s="40"/>
      <c r="BF121" s="40"/>
    </row>
    <row r="122" spans="1:58">
      <c r="A122" s="37"/>
      <c r="B122" s="37"/>
      <c r="C122" s="3"/>
      <c r="D122" s="4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9"/>
      <c r="T122" s="3"/>
      <c r="U122" s="56"/>
      <c r="V122" s="19"/>
      <c r="W122" s="3"/>
      <c r="X122" s="3"/>
      <c r="Y122" s="52"/>
      <c r="Z122" s="3"/>
      <c r="AA122" s="3"/>
      <c r="AB122" s="52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52"/>
      <c r="AZ122" s="52"/>
      <c r="BA122" s="52"/>
      <c r="BB122" s="52"/>
      <c r="BC122" s="52"/>
      <c r="BD122" s="3"/>
      <c r="BE122" s="40"/>
      <c r="BF122" s="40"/>
    </row>
    <row r="123" spans="1:58">
      <c r="A123" s="37"/>
      <c r="B123" s="37"/>
      <c r="C123" s="3"/>
      <c r="D123" s="4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9"/>
      <c r="T123" s="3"/>
      <c r="U123" s="56"/>
      <c r="V123" s="19"/>
      <c r="W123" s="3"/>
      <c r="X123" s="3"/>
      <c r="Y123" s="52"/>
      <c r="Z123" s="3"/>
      <c r="AA123" s="3"/>
      <c r="AB123" s="52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52"/>
      <c r="AZ123" s="52"/>
      <c r="BA123" s="52"/>
      <c r="BB123" s="52"/>
      <c r="BC123" s="52"/>
      <c r="BD123" s="3"/>
      <c r="BE123" s="40"/>
      <c r="BF123" s="40"/>
    </row>
    <row r="124" spans="1:58">
      <c r="A124" s="37"/>
      <c r="B124" s="37"/>
      <c r="C124" s="3"/>
      <c r="D124" s="4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9"/>
      <c r="T124" s="3"/>
      <c r="U124" s="56"/>
      <c r="V124" s="19"/>
      <c r="W124" s="3"/>
      <c r="X124" s="3"/>
      <c r="Y124" s="52"/>
      <c r="Z124" s="3"/>
      <c r="AA124" s="3"/>
      <c r="AB124" s="52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52"/>
      <c r="AZ124" s="52"/>
      <c r="BA124" s="52"/>
      <c r="BB124" s="52"/>
      <c r="BC124" s="52"/>
      <c r="BD124" s="3"/>
      <c r="BE124" s="40"/>
      <c r="BF124" s="40"/>
    </row>
    <row r="125" spans="1:58">
      <c r="A125" s="37"/>
      <c r="B125" s="37"/>
      <c r="C125" s="3"/>
      <c r="D125" s="4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9"/>
      <c r="T125" s="3"/>
      <c r="U125" s="56"/>
      <c r="V125" s="19"/>
      <c r="W125" s="3"/>
      <c r="X125" s="3"/>
      <c r="Y125" s="52"/>
      <c r="Z125" s="3"/>
      <c r="AA125" s="3"/>
      <c r="AB125" s="52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52"/>
      <c r="AZ125" s="52"/>
      <c r="BA125" s="52"/>
      <c r="BB125" s="52"/>
      <c r="BC125" s="52"/>
      <c r="BD125" s="3"/>
      <c r="BE125" s="40"/>
      <c r="BF125" s="40"/>
    </row>
    <row r="126" spans="1:58">
      <c r="A126" s="37"/>
      <c r="B126" s="37"/>
      <c r="C126" s="3"/>
      <c r="D126" s="4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9"/>
      <c r="T126" s="3"/>
      <c r="U126" s="56"/>
      <c r="V126" s="19"/>
      <c r="W126" s="3"/>
      <c r="X126" s="3"/>
      <c r="Y126" s="52"/>
      <c r="Z126" s="3"/>
      <c r="AA126" s="3"/>
      <c r="AB126" s="52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52"/>
      <c r="AZ126" s="52"/>
      <c r="BA126" s="52"/>
      <c r="BB126" s="52"/>
      <c r="BC126" s="52"/>
      <c r="BD126" s="3"/>
      <c r="BE126" s="40"/>
      <c r="BF126" s="40"/>
    </row>
    <row r="127" spans="1:58">
      <c r="A127" s="37"/>
      <c r="B127" s="37"/>
      <c r="C127" s="3"/>
      <c r="D127" s="4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9"/>
      <c r="T127" s="3"/>
      <c r="U127" s="56"/>
      <c r="V127" s="19"/>
      <c r="W127" s="3"/>
      <c r="X127" s="3"/>
      <c r="Y127" s="52"/>
      <c r="Z127" s="3"/>
      <c r="AA127" s="3"/>
      <c r="AB127" s="52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52"/>
      <c r="AZ127" s="52"/>
      <c r="BA127" s="52"/>
      <c r="BB127" s="52"/>
      <c r="BC127" s="52"/>
      <c r="BD127" s="3"/>
      <c r="BE127" s="40"/>
      <c r="BF127" s="40"/>
    </row>
    <row r="128" spans="1:58">
      <c r="A128" s="37"/>
      <c r="B128" s="37"/>
      <c r="C128" s="3"/>
      <c r="D128" s="4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9"/>
      <c r="T128" s="3"/>
      <c r="U128" s="56"/>
      <c r="V128" s="19"/>
      <c r="W128" s="3"/>
      <c r="X128" s="3"/>
      <c r="Y128" s="52"/>
      <c r="Z128" s="3"/>
      <c r="AA128" s="3"/>
      <c r="AB128" s="52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52"/>
      <c r="AZ128" s="52"/>
      <c r="BA128" s="52"/>
      <c r="BB128" s="52"/>
      <c r="BC128" s="52"/>
      <c r="BD128" s="3"/>
      <c r="BE128" s="40"/>
      <c r="BF128" s="40"/>
    </row>
    <row r="129" spans="1:58">
      <c r="A129" s="37"/>
      <c r="B129" s="37"/>
      <c r="C129" s="3"/>
      <c r="D129" s="4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9"/>
      <c r="T129" s="3"/>
      <c r="U129" s="56"/>
      <c r="V129" s="19"/>
      <c r="W129" s="3"/>
      <c r="X129" s="3"/>
      <c r="Y129" s="52"/>
      <c r="Z129" s="3"/>
      <c r="AA129" s="3"/>
      <c r="AB129" s="52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52"/>
      <c r="AZ129" s="52"/>
      <c r="BA129" s="52"/>
      <c r="BB129" s="52"/>
      <c r="BC129" s="52"/>
      <c r="BD129" s="3"/>
      <c r="BE129" s="40"/>
      <c r="BF129" s="40"/>
    </row>
    <row r="130" spans="1:58">
      <c r="A130" s="37"/>
      <c r="B130" s="37"/>
      <c r="C130" s="3"/>
      <c r="D130" s="4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55"/>
      <c r="V130" s="19"/>
      <c r="W130" s="3"/>
      <c r="X130" s="3"/>
      <c r="Y130" s="52"/>
      <c r="Z130" s="3"/>
      <c r="AA130" s="3"/>
      <c r="AB130" s="52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52"/>
      <c r="AZ130" s="52"/>
      <c r="BA130" s="52"/>
      <c r="BB130" s="52"/>
      <c r="BC130" s="52"/>
      <c r="BD130" s="3"/>
      <c r="BE130" s="40"/>
      <c r="BF130" s="40"/>
    </row>
    <row r="131" spans="1:58">
      <c r="A131" s="37"/>
      <c r="B131" s="37"/>
      <c r="C131" s="3"/>
      <c r="D131" s="4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55"/>
      <c r="V131" s="19"/>
      <c r="W131" s="3"/>
      <c r="X131" s="3"/>
      <c r="Y131" s="52"/>
      <c r="Z131" s="3"/>
      <c r="AA131" s="3"/>
      <c r="AB131" s="52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52"/>
      <c r="AZ131" s="52"/>
      <c r="BA131" s="52"/>
      <c r="BB131" s="52"/>
      <c r="BC131" s="52"/>
      <c r="BD131" s="3"/>
      <c r="BE131" s="40"/>
      <c r="BF131" s="40"/>
    </row>
    <row r="132" spans="1:58">
      <c r="A132" s="37"/>
      <c r="B132" s="37"/>
      <c r="C132" s="3"/>
      <c r="D132" s="4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55"/>
      <c r="V132" s="19"/>
      <c r="W132" s="3"/>
      <c r="X132" s="3"/>
      <c r="Y132" s="52"/>
      <c r="Z132" s="3"/>
      <c r="AA132" s="3"/>
      <c r="AB132" s="52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52"/>
      <c r="AZ132" s="52"/>
      <c r="BA132" s="52"/>
      <c r="BB132" s="52"/>
      <c r="BC132" s="52"/>
      <c r="BD132" s="3"/>
      <c r="BE132" s="40"/>
      <c r="BF132" s="40"/>
    </row>
    <row r="133" spans="1:58">
      <c r="A133" s="37"/>
      <c r="B133" s="37"/>
      <c r="C133" s="3"/>
      <c r="D133" s="4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55"/>
      <c r="V133" s="19"/>
      <c r="W133" s="3"/>
      <c r="X133" s="3"/>
      <c r="Y133" s="52"/>
      <c r="Z133" s="3"/>
      <c r="AA133" s="3"/>
      <c r="AB133" s="52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52"/>
      <c r="AZ133" s="52"/>
      <c r="BA133" s="52"/>
      <c r="BB133" s="52"/>
      <c r="BC133" s="52"/>
      <c r="BD133" s="3"/>
      <c r="BE133" s="40"/>
      <c r="BF133" s="40"/>
    </row>
    <row r="134" spans="1:58">
      <c r="A134" s="37"/>
      <c r="B134" s="37"/>
      <c r="C134" s="3"/>
      <c r="D134" s="4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55"/>
      <c r="V134" s="19"/>
      <c r="W134" s="3"/>
      <c r="X134" s="3"/>
      <c r="Y134" s="52"/>
      <c r="Z134" s="3"/>
      <c r="AA134" s="3"/>
      <c r="AB134" s="52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52"/>
      <c r="AZ134" s="52"/>
      <c r="BA134" s="52"/>
      <c r="BB134" s="52"/>
      <c r="BC134" s="52"/>
      <c r="BD134" s="3"/>
      <c r="BE134" s="40"/>
      <c r="BF134" s="40"/>
    </row>
    <row r="135" spans="1:58">
      <c r="A135" s="37"/>
      <c r="B135" s="37"/>
      <c r="C135" s="3"/>
      <c r="D135" s="4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55"/>
      <c r="V135" s="19"/>
      <c r="W135" s="3"/>
      <c r="X135" s="3"/>
      <c r="Y135" s="52"/>
      <c r="Z135" s="3"/>
      <c r="AA135" s="3"/>
      <c r="AB135" s="52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52"/>
      <c r="AZ135" s="52"/>
      <c r="BA135" s="52"/>
      <c r="BB135" s="52"/>
      <c r="BC135" s="52"/>
      <c r="BD135" s="3"/>
      <c r="BE135" s="40"/>
      <c r="BF135" s="40"/>
    </row>
    <row r="136" spans="1:58">
      <c r="A136" s="37"/>
      <c r="B136" s="37"/>
      <c r="C136" s="3"/>
      <c r="D136" s="4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55"/>
      <c r="V136" s="19"/>
      <c r="W136" s="3"/>
      <c r="X136" s="3"/>
      <c r="Y136" s="52"/>
      <c r="Z136" s="3"/>
      <c r="AA136" s="3"/>
      <c r="AB136" s="52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52"/>
      <c r="AZ136" s="52"/>
      <c r="BA136" s="52"/>
      <c r="BB136" s="52"/>
      <c r="BC136" s="52"/>
      <c r="BD136" s="3"/>
      <c r="BE136" s="40"/>
      <c r="BF136" s="40"/>
    </row>
    <row r="137" spans="1:58">
      <c r="A137" s="37"/>
      <c r="B137" s="37"/>
      <c r="C137" s="3"/>
      <c r="D137" s="4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55"/>
      <c r="V137" s="19"/>
      <c r="W137" s="3"/>
      <c r="X137" s="3"/>
      <c r="Y137" s="52"/>
      <c r="Z137" s="3"/>
      <c r="AA137" s="3"/>
      <c r="AB137" s="52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52"/>
      <c r="AZ137" s="52"/>
      <c r="BA137" s="52"/>
      <c r="BB137" s="52"/>
      <c r="BC137" s="52"/>
      <c r="BD137" s="3"/>
      <c r="BE137" s="40"/>
      <c r="BF137" s="40"/>
    </row>
    <row r="138" spans="1:58">
      <c r="A138" s="37"/>
      <c r="B138" s="37"/>
      <c r="C138" s="3"/>
      <c r="D138" s="4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55"/>
      <c r="V138" s="19"/>
      <c r="W138" s="3"/>
      <c r="X138" s="3"/>
      <c r="Y138" s="52"/>
      <c r="Z138" s="3"/>
      <c r="AA138" s="3"/>
      <c r="AB138" s="52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52"/>
      <c r="AZ138" s="52"/>
      <c r="BA138" s="52"/>
      <c r="BB138" s="52"/>
      <c r="BC138" s="52"/>
      <c r="BD138" s="3"/>
      <c r="BE138" s="40"/>
      <c r="BF138" s="40"/>
    </row>
    <row r="139" spans="1:58">
      <c r="A139" s="37"/>
      <c r="B139" s="37"/>
      <c r="C139" s="3"/>
      <c r="D139" s="4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55"/>
      <c r="V139" s="19"/>
      <c r="W139" s="3"/>
      <c r="X139" s="3"/>
      <c r="Y139" s="52"/>
      <c r="Z139" s="3"/>
      <c r="AA139" s="3"/>
      <c r="AB139" s="52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52"/>
      <c r="AZ139" s="52"/>
      <c r="BA139" s="52"/>
      <c r="BB139" s="52"/>
      <c r="BC139" s="52"/>
      <c r="BD139" s="3"/>
      <c r="BE139" s="40"/>
      <c r="BF139" s="40"/>
    </row>
    <row r="140" spans="1:58">
      <c r="A140" s="37"/>
      <c r="B140" s="37"/>
      <c r="C140" s="3"/>
      <c r="D140" s="4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55"/>
      <c r="V140" s="19"/>
      <c r="W140" s="3"/>
      <c r="X140" s="3"/>
      <c r="Y140" s="52"/>
      <c r="Z140" s="3"/>
      <c r="AA140" s="3"/>
      <c r="AB140" s="52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52"/>
      <c r="AZ140" s="52"/>
      <c r="BA140" s="52"/>
      <c r="BB140" s="52"/>
      <c r="BC140" s="52"/>
      <c r="BD140" s="3"/>
      <c r="BE140" s="40"/>
      <c r="BF140" s="40"/>
    </row>
    <row r="141" spans="1:58">
      <c r="A141" s="37"/>
      <c r="B141" s="37"/>
      <c r="C141" s="3"/>
      <c r="D141" s="4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19"/>
      <c r="W141" s="3"/>
      <c r="X141" s="3"/>
      <c r="Y141" s="52"/>
      <c r="Z141" s="3"/>
      <c r="AA141" s="3"/>
      <c r="AB141" s="52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52"/>
      <c r="AZ141" s="52"/>
      <c r="BA141" s="52"/>
      <c r="BB141" s="52"/>
      <c r="BC141" s="52"/>
      <c r="BD141" s="3"/>
      <c r="BE141" s="40"/>
      <c r="BF141" s="40"/>
    </row>
    <row r="142" spans="1:58">
      <c r="A142" s="37"/>
      <c r="B142" s="3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19"/>
      <c r="W142" s="3"/>
      <c r="X142" s="3"/>
      <c r="Y142" s="52"/>
      <c r="Z142" s="3"/>
      <c r="AA142" s="3"/>
      <c r="AB142" s="52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52"/>
      <c r="AZ142" s="52"/>
      <c r="BA142" s="52"/>
      <c r="BB142" s="52"/>
      <c r="BC142" s="52"/>
      <c r="BD142" s="3"/>
      <c r="BE142" s="40"/>
      <c r="BF142" s="40"/>
    </row>
    <row r="143" spans="1:58">
      <c r="A143" s="37"/>
      <c r="B143" s="3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19"/>
      <c r="W143" s="3"/>
      <c r="X143" s="3"/>
      <c r="Y143" s="52"/>
      <c r="Z143" s="3"/>
      <c r="AA143" s="3"/>
      <c r="AB143" s="52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52"/>
      <c r="AZ143" s="52"/>
      <c r="BA143" s="52"/>
      <c r="BB143" s="52"/>
      <c r="BC143" s="52"/>
      <c r="BD143" s="3"/>
      <c r="BE143" s="40"/>
      <c r="BF143" s="40"/>
    </row>
    <row r="144" spans="1:58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57"/>
      <c r="Z144" s="40"/>
      <c r="AA144" s="40"/>
      <c r="AB144" s="57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57"/>
      <c r="AZ144" s="57"/>
      <c r="BA144" s="57"/>
      <c r="BB144" s="57"/>
      <c r="BC144" s="57"/>
      <c r="BD144" s="40"/>
      <c r="BE144" s="40"/>
      <c r="BF144" s="40"/>
    </row>
    <row r="145" spans="3:58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57"/>
      <c r="Z145" s="40"/>
      <c r="AA145" s="40"/>
      <c r="AB145" s="57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57"/>
      <c r="AZ145" s="57"/>
      <c r="BA145" s="57"/>
      <c r="BB145" s="57"/>
      <c r="BC145" s="57"/>
      <c r="BD145" s="40"/>
      <c r="BE145" s="40"/>
      <c r="BF145" s="40"/>
    </row>
    <row r="146" spans="3:58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57"/>
      <c r="AZ146" s="57"/>
      <c r="BA146" s="57"/>
      <c r="BB146" s="57"/>
      <c r="BC146" s="57"/>
      <c r="BD146" s="40"/>
      <c r="BE146" s="40"/>
      <c r="BF146" s="40"/>
    </row>
    <row r="147" spans="3:58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57"/>
      <c r="AZ147" s="57"/>
      <c r="BA147" s="57"/>
      <c r="BB147" s="57"/>
      <c r="BC147" s="57"/>
      <c r="BD147" s="40"/>
      <c r="BE147" s="40"/>
      <c r="BF147" s="40"/>
    </row>
    <row r="148" spans="3:58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</row>
    <row r="149" spans="3:58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</row>
    <row r="150" spans="3:58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</row>
    <row r="151" spans="3:58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</row>
  </sheetData>
  <mergeCells count="39">
    <mergeCell ref="B6:AD6"/>
    <mergeCell ref="U8:W9"/>
    <mergeCell ref="X8:Z9"/>
    <mergeCell ref="AA8:AC9"/>
    <mergeCell ref="AD8:AF9"/>
    <mergeCell ref="F7:F9"/>
    <mergeCell ref="M8:M9"/>
    <mergeCell ref="G7:J7"/>
    <mergeCell ref="L7:N7"/>
    <mergeCell ref="L8:L9"/>
    <mergeCell ref="K7:K9"/>
    <mergeCell ref="N8:N9"/>
    <mergeCell ref="AY8:AY9"/>
    <mergeCell ref="AZ8:BC8"/>
    <mergeCell ref="O7:O9"/>
    <mergeCell ref="P7:P9"/>
    <mergeCell ref="Q7:Q9"/>
    <mergeCell ref="AM8:AO9"/>
    <mergeCell ref="AP8:AR9"/>
    <mergeCell ref="AS8:AU9"/>
    <mergeCell ref="AM7:AX7"/>
    <mergeCell ref="AJ8:AL9"/>
    <mergeCell ref="AG8:AI9"/>
    <mergeCell ref="AY1:BC1"/>
    <mergeCell ref="A70:B70"/>
    <mergeCell ref="A12:B12"/>
    <mergeCell ref="AV8:AX9"/>
    <mergeCell ref="A33:B33"/>
    <mergeCell ref="A7:A9"/>
    <mergeCell ref="B7:B9"/>
    <mergeCell ref="C7:C9"/>
    <mergeCell ref="D7:D9"/>
    <mergeCell ref="E7:E9"/>
    <mergeCell ref="G8:G9"/>
    <mergeCell ref="H8:J8"/>
    <mergeCell ref="R7:AL7"/>
    <mergeCell ref="R8:T9"/>
    <mergeCell ref="AY2:BC5"/>
    <mergeCell ref="AY7:BC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2" manualBreakCount="2">
    <brk id="25" max="54" man="1"/>
    <brk id="65" max="54" man="1"/>
  </rowBreaks>
  <colBreaks count="2" manualBreakCount="2">
    <brk id="19" max="105" man="1"/>
    <brk id="35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Чернышева Татьяна Михайловна</cp:lastModifiedBy>
  <cp:lastPrinted>2021-11-02T12:07:03Z</cp:lastPrinted>
  <dcterms:created xsi:type="dcterms:W3CDTF">2017-02-13T07:26:00Z</dcterms:created>
  <dcterms:modified xsi:type="dcterms:W3CDTF">2021-11-02T15:45:32Z</dcterms:modified>
</cp:coreProperties>
</file>